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ACERDATA (D)\Commission technique catamaran\SCHRS\SCHRS 2025 - Preparation\Matrice Schrs 2025\Docs for SCHRS website 2025\"/>
    </mc:Choice>
  </mc:AlternateContent>
  <xr:revisionPtr revIDLastSave="0" documentId="13_ncr:1_{449DC304-3725-41FB-8656-0FB9C5628F6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quest" sheetId="1" r:id="rId1"/>
    <sheet name="Measurement form" sheetId="5" r:id="rId2"/>
    <sheet name="Deck sweeper mainsail" sheetId="6" r:id="rId3"/>
  </sheets>
  <definedNames>
    <definedName name="_xlnm.Print_Area" localSheetId="2">'Deck sweeper mainsail'!$A$1:$G$58</definedName>
    <definedName name="_xlnm.Print_Area" localSheetId="1">'Measurement form'!$A$1:$G$58</definedName>
    <definedName name="_xlnm.Print_Area" localSheetId="0">Request!$A$1:$F$52</definedName>
  </definedNames>
  <calcPr calcId="18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18" i="6" l="1"/>
  <c r="G17" i="6"/>
  <c r="G16" i="6" l="1"/>
  <c r="G9" i="6"/>
  <c r="G10" i="6"/>
  <c r="G11" i="6"/>
  <c r="G12" i="6"/>
  <c r="G13" i="6"/>
  <c r="G14" i="6"/>
  <c r="G15" i="6"/>
  <c r="G28" i="6"/>
  <c r="G23" i="6"/>
  <c r="G19" i="6" l="1"/>
  <c r="G30" i="6" s="1"/>
  <c r="G47" i="5"/>
  <c r="G46" i="5"/>
  <c r="G33" i="5" l="1"/>
  <c r="G38" i="5"/>
  <c r="G34" i="5"/>
  <c r="G37" i="5"/>
  <c r="G36" i="5"/>
  <c r="G35" i="5"/>
  <c r="G6" i="5"/>
  <c r="G7" i="5"/>
  <c r="G8" i="5"/>
  <c r="G9" i="5"/>
  <c r="G10" i="5"/>
  <c r="G11" i="5"/>
  <c r="G12" i="5"/>
  <c r="G13" i="5"/>
  <c r="G18" i="5"/>
  <c r="G23" i="5"/>
  <c r="G14" i="5" l="1"/>
  <c r="G25" i="5" s="1"/>
  <c r="G40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RJC</author>
  </authors>
  <commentList>
    <comment ref="A4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RJC:</t>
        </r>
        <r>
          <rPr>
            <sz val="9"/>
            <color indexed="81"/>
            <rFont val="Tahoma"/>
            <family val="2"/>
          </rPr>
          <t xml:space="preserve">
eas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RJC</author>
  </authors>
  <commentList>
    <comment ref="A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RJC:</t>
        </r>
        <r>
          <rPr>
            <sz val="9"/>
            <color indexed="81"/>
            <rFont val="Tahoma"/>
            <family val="2"/>
          </rPr>
          <t xml:space="preserve">
eas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RJC</author>
  </authors>
  <commentList>
    <comment ref="A53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RJC:</t>
        </r>
        <r>
          <rPr>
            <sz val="9"/>
            <color indexed="81"/>
            <rFont val="Tahoma"/>
            <family val="2"/>
          </rPr>
          <t xml:space="preserve">
eas</t>
        </r>
      </text>
    </comment>
  </commentList>
</comments>
</file>

<file path=xl/sharedStrings.xml><?xml version="1.0" encoding="utf-8"?>
<sst xmlns="http://schemas.openxmlformats.org/spreadsheetml/2006/main" count="198" uniqueCount="119">
  <si>
    <t>Spinnaker/Screecher measurement</t>
  </si>
  <si>
    <t>Nb trapeze(s)</t>
  </si>
  <si>
    <t>a</t>
  </si>
  <si>
    <t>S1 : ((h+h1)(a-a1)+(a1xh))/2</t>
  </si>
  <si>
    <t>h7</t>
  </si>
  <si>
    <t>S2 : (cxh2)/2</t>
  </si>
  <si>
    <t>c</t>
  </si>
  <si>
    <t>S3 : 2/3 c3xh3</t>
  </si>
  <si>
    <t>h2</t>
  </si>
  <si>
    <t>S4 : (c4xh4)/2</t>
  </si>
  <si>
    <t>c4</t>
  </si>
  <si>
    <t>S5 : 2/3 c5xh5</t>
  </si>
  <si>
    <t>h4</t>
  </si>
  <si>
    <t>S6 : 2/3 c6xh6</t>
  </si>
  <si>
    <t>c6</t>
  </si>
  <si>
    <t>S7 : 2/3 axh7</t>
  </si>
  <si>
    <t>h6</t>
  </si>
  <si>
    <t>S8 : 2/3 bxh8</t>
  </si>
  <si>
    <t>c5</t>
  </si>
  <si>
    <t>h5</t>
  </si>
  <si>
    <t>c3</t>
  </si>
  <si>
    <t>h3</t>
  </si>
  <si>
    <t>h</t>
  </si>
  <si>
    <t>b</t>
  </si>
  <si>
    <t>h8</t>
  </si>
  <si>
    <t>a1</t>
  </si>
  <si>
    <t>h1</t>
  </si>
  <si>
    <t>h10</t>
  </si>
  <si>
    <t>Jib area</t>
  </si>
  <si>
    <t>h11</t>
  </si>
  <si>
    <t>SL1</t>
  </si>
  <si>
    <t>SL2</t>
  </si>
  <si>
    <t>SMG</t>
  </si>
  <si>
    <t>SF</t>
  </si>
  <si>
    <t xml:space="preserve">Total area : </t>
  </si>
  <si>
    <t>S10=2/3b*h10</t>
  </si>
  <si>
    <t>S11=2/3c*h11</t>
  </si>
  <si>
    <t>h12</t>
  </si>
  <si>
    <t>S12=2/3a*h12</t>
  </si>
  <si>
    <t>City</t>
  </si>
  <si>
    <t>State</t>
  </si>
  <si>
    <t>Boat informations</t>
  </si>
  <si>
    <t>Year of manufacture</t>
  </si>
  <si>
    <t>Starboard N°</t>
  </si>
  <si>
    <r>
      <t xml:space="preserve">  in </t>
    </r>
    <r>
      <rPr>
        <i/>
        <sz val="8"/>
        <rFont val="Arial"/>
        <family val="2"/>
      </rPr>
      <t>kgs</t>
    </r>
  </si>
  <si>
    <t>Yes / no</t>
  </si>
  <si>
    <t>Overall beam</t>
  </si>
  <si>
    <t xml:space="preserve"> m.</t>
  </si>
  <si>
    <t>Measurement form : Sails - Mast and Boom</t>
  </si>
  <si>
    <t>Sailmaker :</t>
  </si>
  <si>
    <t>Serial n° :</t>
  </si>
  <si>
    <t>Colour :</t>
  </si>
  <si>
    <t>Batten number :</t>
  </si>
  <si>
    <t>Material :</t>
  </si>
  <si>
    <t>Mainsail area :</t>
  </si>
  <si>
    <t>Mast :</t>
  </si>
  <si>
    <t xml:space="preserve">Boom : </t>
  </si>
  <si>
    <t>Length :</t>
  </si>
  <si>
    <t>Perimeter :</t>
  </si>
  <si>
    <t>Height :</t>
  </si>
  <si>
    <t>Width :</t>
  </si>
  <si>
    <t>Mast area* :</t>
  </si>
  <si>
    <t>Boom area** :</t>
  </si>
  <si>
    <t>Jib measurement</t>
  </si>
  <si>
    <t>Mainsail N° :</t>
  </si>
  <si>
    <t xml:space="preserve"> Identification of the applicant</t>
  </si>
  <si>
    <t xml:space="preserve"> Phone</t>
  </si>
  <si>
    <t xml:space="preserve"> Commercial name</t>
  </si>
  <si>
    <t xml:space="preserve"> Brand</t>
  </si>
  <si>
    <t xml:space="preserve"> Manufacturer's name</t>
  </si>
  <si>
    <t xml:space="preserve"> Weight of the boat ready to sail</t>
  </si>
  <si>
    <t xml:space="preserve"> Fixed corrector weights</t>
  </si>
  <si>
    <t xml:space="preserve"> Overall length</t>
  </si>
  <si>
    <t xml:space="preserve"> Carbon mast</t>
  </si>
  <si>
    <t xml:space="preserve"> Winglets on rudder:</t>
  </si>
  <si>
    <t xml:space="preserve"> RESERVED TO THE MEASURER</t>
  </si>
  <si>
    <t xml:space="preserve"> Measurer's name</t>
  </si>
  <si>
    <t xml:space="preserve"> Appointed by</t>
  </si>
  <si>
    <t xml:space="preserve"> Date of measurement</t>
  </si>
  <si>
    <t xml:space="preserve"> Length of daggerboard  </t>
  </si>
  <si>
    <t>Shapes of daggerboard</t>
  </si>
  <si>
    <t xml:space="preserve"> Surname</t>
  </si>
  <si>
    <t>First name</t>
  </si>
  <si>
    <t xml:space="preserve"> Port hull N°</t>
  </si>
  <si>
    <t>Straight</t>
  </si>
  <si>
    <t>Even curve</t>
  </si>
  <si>
    <t>Full foiling</t>
  </si>
  <si>
    <t>TO BE SIGNED BY A RECOGNISED MEASURER</t>
  </si>
  <si>
    <t>(NB Removable corrector weights are not recognised)</t>
  </si>
  <si>
    <t>h14</t>
  </si>
  <si>
    <t>d</t>
  </si>
  <si>
    <t>S9=(a+h14)*h/2</t>
  </si>
  <si>
    <t>VLJ=(a+h14)*0,95</t>
  </si>
  <si>
    <t>S13=h14*d/2</t>
  </si>
  <si>
    <t>Serial N° :</t>
  </si>
  <si>
    <t>Sign + or -</t>
  </si>
  <si>
    <r>
      <t xml:space="preserve">Sign + or </t>
    </r>
    <r>
      <rPr>
        <b/>
        <sz val="10"/>
        <rFont val="Arial"/>
        <family val="2"/>
      </rPr>
      <t>-</t>
    </r>
  </si>
  <si>
    <t xml:space="preserve"> Postcode</t>
  </si>
  <si>
    <t>Mobile phone</t>
  </si>
  <si>
    <t xml:space="preserve"> Email Address</t>
  </si>
  <si>
    <t xml:space="preserve"> Address</t>
  </si>
  <si>
    <t>Measures and description of the boat</t>
  </si>
  <si>
    <r>
      <rPr>
        <b/>
        <sz val="8"/>
        <rFont val="Arial"/>
        <family val="2"/>
      </rPr>
      <t>MGR</t>
    </r>
    <r>
      <rPr>
        <sz val="8"/>
        <rFont val="Arial"/>
        <family val="2"/>
      </rPr>
      <t xml:space="preserve"> =(SMG/SF)*100</t>
    </r>
  </si>
  <si>
    <t>CSPI</t>
  </si>
  <si>
    <t>When MGR&lt;75 the formula CSPI x (1 + (0.75 - SMG/SF)/2) ^2)) is applied in the final calculation.Rule D9.</t>
  </si>
  <si>
    <t>Yes - No</t>
  </si>
  <si>
    <t>Use only for deck sweeper mainsail</t>
  </si>
  <si>
    <t>b9</t>
  </si>
  <si>
    <t>h9</t>
  </si>
  <si>
    <t>b10</t>
  </si>
  <si>
    <t>S8 : (bxh8)/2</t>
  </si>
  <si>
    <t>S9 : 2/3 (b9xh9)</t>
  </si>
  <si>
    <t>S10: 2/3 (b10xh10)</t>
  </si>
  <si>
    <t>Other examples of deck sweeper sail shapes</t>
  </si>
  <si>
    <t>The values h9 and h10 can be negative or positive</t>
  </si>
  <si>
    <t>Draw designer Pierre Charles Barraud - Authorised use</t>
  </si>
  <si>
    <t>Licence number or ID</t>
  </si>
  <si>
    <t>REQUEST FOR SCHRS RATING 2025</t>
  </si>
  <si>
    <t xml:space="preserve"> This document must be sent to the SCHRS Technical Committee =&gt; admin@schrs.com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</si>
</sst>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"/>
    <numFmt numFmtId="165" formatCode="#,##0.000_ ;[Red]\-#,##0.000\ "/>
  </numFmts>
  <fonts count="30" x14ac:knownFonts="1">
    <font>
      <sz val="10"/>
      <name val="Arial"/>
    </font>
    <font>
      <sz val="10"/>
      <name val="Arial"/>
      <family val="2"/>
    </font>
    <font>
      <b/>
      <sz val="16.5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sz val="2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2"/>
      <name val="Calibri"/>
      <family val="2"/>
      <scheme val="minor"/>
    </font>
    <font>
      <b/>
      <sz val="12"/>
      <color rgb="FF222222"/>
      <name val="Calibri"/>
      <family val="2"/>
      <scheme val="minor"/>
    </font>
    <font>
      <sz val="11"/>
      <color indexed="63"/>
      <name val="Arial"/>
      <family val="2"/>
    </font>
    <font>
      <b/>
      <sz val="10"/>
      <color rgb="FF222222"/>
      <name val="Calibri"/>
      <family val="2"/>
      <scheme val="minor"/>
    </font>
    <font>
      <b/>
      <i/>
      <sz val="8"/>
      <name val="Calibri"/>
      <family val="2"/>
      <scheme val="minor"/>
    </font>
    <font>
      <b/>
      <u/>
      <sz val="10"/>
      <color indexed="12"/>
      <name val="Arial"/>
      <family val="2"/>
    </font>
    <font>
      <b/>
      <sz val="20"/>
      <name val="Calibri"/>
      <family val="2"/>
      <scheme val="minor"/>
    </font>
    <font>
      <sz val="8"/>
      <name val="Verdana"/>
      <family val="2"/>
    </font>
    <font>
      <b/>
      <sz val="10"/>
      <color rgb="FFFF0000"/>
      <name val="Arial"/>
      <family val="2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2E2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164">
    <xf numFmtId="0" fontId="0" fillId="0" borderId="0" xfId="0"/>
    <xf numFmtId="44" fontId="2" fillId="0" borderId="0" xfId="2" applyFont="1" applyAlignment="1">
      <alignment wrapText="1"/>
    </xf>
    <xf numFmtId="0" fontId="0" fillId="0" borderId="1" xfId="0" applyBorder="1"/>
    <xf numFmtId="0" fontId="4" fillId="0" borderId="1" xfId="0" applyFont="1" applyBorder="1"/>
    <xf numFmtId="0" fontId="0" fillId="0" borderId="2" xfId="0" applyBorder="1"/>
    <xf numFmtId="0" fontId="6" fillId="0" borderId="0" xfId="0" applyFont="1"/>
    <xf numFmtId="164" fontId="0" fillId="0" borderId="0" xfId="0" applyNumberFormat="1"/>
    <xf numFmtId="0" fontId="1" fillId="0" borderId="1" xfId="0" applyFont="1" applyBorder="1"/>
    <xf numFmtId="0" fontId="1" fillId="0" borderId="0" xfId="0" applyFont="1"/>
    <xf numFmtId="0" fontId="20" fillId="0" borderId="1" xfId="0" applyFont="1" applyBorder="1"/>
    <xf numFmtId="0" fontId="11" fillId="0" borderId="0" xfId="0" applyFont="1"/>
    <xf numFmtId="0" fontId="10" fillId="2" borderId="1" xfId="0" applyFont="1" applyFill="1" applyBorder="1"/>
    <xf numFmtId="0" fontId="10" fillId="2" borderId="0" xfId="0" applyFont="1" applyFill="1"/>
    <xf numFmtId="0" fontId="10" fillId="2" borderId="2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21" fillId="0" borderId="1" xfId="0" applyFont="1" applyBorder="1"/>
    <xf numFmtId="0" fontId="6" fillId="0" borderId="2" xfId="0" applyFont="1" applyBorder="1"/>
    <xf numFmtId="0" fontId="22" fillId="0" borderId="0" xfId="0" applyFont="1"/>
    <xf numFmtId="0" fontId="0" fillId="2" borderId="0" xfId="0" applyFill="1"/>
    <xf numFmtId="14" fontId="10" fillId="2" borderId="0" xfId="0" applyNumberFormat="1" applyFont="1" applyFill="1" applyProtection="1">
      <protection locked="0"/>
    </xf>
    <xf numFmtId="14" fontId="10" fillId="2" borderId="2" xfId="0" applyNumberFormat="1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4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 applyAlignment="1">
      <alignment vertical="center"/>
    </xf>
    <xf numFmtId="0" fontId="7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12" fillId="0" borderId="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64" fontId="8" fillId="0" borderId="14" xfId="0" applyNumberFormat="1" applyFont="1" applyBorder="1" applyAlignment="1">
      <alignment vertical="center"/>
    </xf>
    <xf numFmtId="0" fontId="3" fillId="0" borderId="9" xfId="0" applyFont="1" applyBorder="1" applyAlignment="1">
      <alignment vertical="center"/>
    </xf>
    <xf numFmtId="164" fontId="7" fillId="0" borderId="13" xfId="0" applyNumberFormat="1" applyFont="1" applyBorder="1" applyAlignment="1">
      <alignment horizontal="right" vertical="center"/>
    </xf>
    <xf numFmtId="164" fontId="8" fillId="0" borderId="4" xfId="0" applyNumberFormat="1" applyFont="1" applyBorder="1" applyAlignment="1">
      <alignment vertical="center"/>
    </xf>
    <xf numFmtId="0" fontId="0" fillId="0" borderId="13" xfId="0" applyBorder="1"/>
    <xf numFmtId="0" fontId="7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164" fontId="7" fillId="0" borderId="13" xfId="0" applyNumberFormat="1" applyFont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14" fontId="10" fillId="3" borderId="13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3" xfId="0" applyFont="1" applyBorder="1" applyAlignment="1">
      <alignment horizontal="left" vertical="center" indent="1"/>
    </xf>
    <xf numFmtId="164" fontId="8" fillId="3" borderId="13" xfId="0" applyNumberFormat="1" applyFont="1" applyFill="1" applyBorder="1" applyAlignment="1" applyProtection="1">
      <alignment vertical="center"/>
      <protection locked="0"/>
    </xf>
    <xf numFmtId="164" fontId="8" fillId="0" borderId="13" xfId="0" applyNumberFormat="1" applyFont="1" applyBorder="1" applyAlignment="1" applyProtection="1">
      <alignment vertical="center"/>
      <protection locked="0"/>
    </xf>
    <xf numFmtId="164" fontId="7" fillId="0" borderId="13" xfId="0" applyNumberFormat="1" applyFont="1" applyBorder="1" applyAlignment="1" applyProtection="1">
      <alignment vertical="center"/>
      <protection locked="0"/>
    </xf>
    <xf numFmtId="0" fontId="3" fillId="0" borderId="15" xfId="0" applyFont="1" applyBorder="1" applyAlignment="1">
      <alignment vertical="center"/>
    </xf>
    <xf numFmtId="164" fontId="8" fillId="0" borderId="0" xfId="0" applyNumberFormat="1" applyFont="1" applyAlignment="1" applyProtection="1">
      <alignment vertical="center"/>
      <protection locked="0"/>
    </xf>
    <xf numFmtId="164" fontId="8" fillId="0" borderId="9" xfId="0" applyNumberFormat="1" applyFont="1" applyBorder="1" applyAlignment="1" applyProtection="1">
      <alignment vertical="center"/>
      <protection locked="0"/>
    </xf>
    <xf numFmtId="0" fontId="15" fillId="2" borderId="2" xfId="0" applyFont="1" applyFill="1" applyBorder="1"/>
    <xf numFmtId="0" fontId="0" fillId="2" borderId="2" xfId="0" applyFill="1" applyBorder="1"/>
    <xf numFmtId="0" fontId="16" fillId="0" borderId="13" xfId="0" applyFont="1" applyBorder="1"/>
    <xf numFmtId="0" fontId="23" fillId="2" borderId="1" xfId="0" applyFont="1" applyFill="1" applyBorder="1"/>
    <xf numFmtId="164" fontId="4" fillId="0" borderId="13" xfId="0" applyNumberFormat="1" applyFont="1" applyBorder="1" applyAlignment="1">
      <alignment horizontal="center" vertical="center"/>
    </xf>
    <xf numFmtId="0" fontId="0" fillId="0" borderId="6" xfId="0" applyBorder="1"/>
    <xf numFmtId="44" fontId="9" fillId="0" borderId="7" xfId="2" applyFont="1" applyBorder="1" applyAlignment="1" applyProtection="1"/>
    <xf numFmtId="44" fontId="9" fillId="0" borderId="8" xfId="2" applyFont="1" applyBorder="1" applyAlignment="1" applyProtection="1"/>
    <xf numFmtId="164" fontId="8" fillId="0" borderId="1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vertical="center"/>
    </xf>
    <xf numFmtId="164" fontId="7" fillId="0" borderId="17" xfId="0" applyNumberFormat="1" applyFont="1" applyBorder="1" applyAlignment="1" applyProtection="1">
      <alignment vertical="center"/>
      <protection locked="0"/>
    </xf>
    <xf numFmtId="164" fontId="7" fillId="0" borderId="18" xfId="0" applyNumberFormat="1" applyFont="1" applyBorder="1" applyAlignment="1" applyProtection="1">
      <alignment vertical="center"/>
      <protection locked="0"/>
    </xf>
    <xf numFmtId="0" fontId="22" fillId="0" borderId="1" xfId="0" applyFont="1" applyBorder="1"/>
    <xf numFmtId="164" fontId="7" fillId="0" borderId="19" xfId="0" applyNumberFormat="1" applyFont="1" applyBorder="1" applyAlignment="1" applyProtection="1">
      <alignment vertical="center"/>
      <protection locked="0"/>
    </xf>
    <xf numFmtId="0" fontId="5" fillId="0" borderId="2" xfId="0" applyFont="1" applyBorder="1" applyAlignment="1">
      <alignment vertical="center"/>
    </xf>
    <xf numFmtId="164" fontId="7" fillId="0" borderId="8" xfId="0" applyNumberFormat="1" applyFont="1" applyBorder="1" applyAlignment="1">
      <alignment vertical="center"/>
    </xf>
    <xf numFmtId="0" fontId="24" fillId="0" borderId="0" xfId="0" applyFont="1"/>
    <xf numFmtId="0" fontId="0" fillId="4" borderId="1" xfId="0" applyFill="1" applyBorder="1"/>
    <xf numFmtId="0" fontId="0" fillId="4" borderId="0" xfId="0" applyFill="1"/>
    <xf numFmtId="0" fontId="7" fillId="0" borderId="13" xfId="0" applyFont="1" applyBorder="1" applyAlignment="1">
      <alignment horizontal="center" vertical="center"/>
    </xf>
    <xf numFmtId="164" fontId="7" fillId="3" borderId="17" xfId="0" applyNumberFormat="1" applyFont="1" applyFill="1" applyBorder="1" applyAlignment="1" applyProtection="1">
      <alignment vertical="center"/>
      <protection locked="0"/>
    </xf>
    <xf numFmtId="164" fontId="7" fillId="3" borderId="18" xfId="0" applyNumberFormat="1" applyFont="1" applyFill="1" applyBorder="1" applyAlignment="1" applyProtection="1">
      <alignment vertical="center"/>
      <protection locked="0"/>
    </xf>
    <xf numFmtId="164" fontId="12" fillId="0" borderId="16" xfId="0" applyNumberFormat="1" applyFont="1" applyBorder="1" applyAlignment="1">
      <alignment vertical="center"/>
    </xf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64" fontId="1" fillId="3" borderId="13" xfId="0" applyNumberFormat="1" applyFont="1" applyFill="1" applyBorder="1" applyProtection="1">
      <protection locked="0"/>
    </xf>
    <xf numFmtId="0" fontId="6" fillId="3" borderId="13" xfId="0" applyFont="1" applyFill="1" applyBorder="1" applyAlignment="1" applyProtection="1">
      <alignment horizontal="center"/>
      <protection locked="0"/>
    </xf>
    <xf numFmtId="0" fontId="0" fillId="0" borderId="4" xfId="0" applyBorder="1"/>
    <xf numFmtId="164" fontId="8" fillId="3" borderId="16" xfId="0" applyNumberFormat="1" applyFont="1" applyFill="1" applyBorder="1" applyAlignment="1" applyProtection="1">
      <alignment vertical="center"/>
      <protection locked="0"/>
    </xf>
    <xf numFmtId="0" fontId="4" fillId="0" borderId="14" xfId="0" applyFont="1" applyBorder="1"/>
    <xf numFmtId="0" fontId="25" fillId="0" borderId="0" xfId="1" applyFont="1" applyFill="1" applyBorder="1" applyAlignment="1" applyProtection="1"/>
    <xf numFmtId="0" fontId="18" fillId="0" borderId="0" xfId="0" applyFont="1"/>
    <xf numFmtId="0" fontId="1" fillId="0" borderId="13" xfId="0" applyFont="1" applyBorder="1"/>
    <xf numFmtId="2" fontId="3" fillId="0" borderId="13" xfId="0" applyNumberFormat="1" applyFont="1" applyBorder="1"/>
    <xf numFmtId="164" fontId="4" fillId="0" borderId="13" xfId="0" applyNumberFormat="1" applyFont="1" applyBorder="1" applyAlignment="1">
      <alignment vertical="center"/>
    </xf>
    <xf numFmtId="1" fontId="1" fillId="3" borderId="13" xfId="0" applyNumberFormat="1" applyFont="1" applyFill="1" applyBorder="1" applyProtection="1">
      <protection locked="0"/>
    </xf>
    <xf numFmtId="0" fontId="4" fillId="5" borderId="1" xfId="0" applyFont="1" applyFill="1" applyBorder="1" applyAlignment="1">
      <alignment horizontal="center"/>
    </xf>
    <xf numFmtId="44" fontId="7" fillId="5" borderId="0" xfId="2" applyFont="1" applyFill="1" applyBorder="1" applyAlignment="1">
      <alignment wrapText="1"/>
    </xf>
    <xf numFmtId="44" fontId="7" fillId="5" borderId="2" xfId="2" applyFont="1" applyFill="1" applyBorder="1" applyAlignment="1">
      <alignment wrapText="1"/>
    </xf>
    <xf numFmtId="0" fontId="0" fillId="5" borderId="1" xfId="0" applyFill="1" applyBorder="1"/>
    <xf numFmtId="44" fontId="2" fillId="5" borderId="0" xfId="2" applyFont="1" applyFill="1" applyBorder="1" applyAlignment="1">
      <alignment horizontal="center" wrapText="1"/>
    </xf>
    <xf numFmtId="44" fontId="2" fillId="5" borderId="2" xfId="2" applyFont="1" applyFill="1" applyBorder="1" applyAlignment="1">
      <alignment horizontal="center" wrapText="1"/>
    </xf>
    <xf numFmtId="0" fontId="9" fillId="5" borderId="3" xfId="0" applyFont="1" applyFill="1" applyBorder="1" applyAlignment="1">
      <alignment vertical="center" wrapText="1"/>
    </xf>
    <xf numFmtId="0" fontId="9" fillId="5" borderId="4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0" fontId="4" fillId="0" borderId="0" xfId="0" applyFont="1"/>
    <xf numFmtId="0" fontId="1" fillId="0" borderId="0" xfId="0" applyFont="1" applyProtection="1">
      <protection locked="0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7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2" fontId="3" fillId="0" borderId="0" xfId="0" applyNumberFormat="1" applyFont="1"/>
    <xf numFmtId="164" fontId="4" fillId="0" borderId="0" xfId="0" applyNumberFormat="1" applyFont="1" applyAlignment="1">
      <alignment vertical="center"/>
    </xf>
    <xf numFmtId="0" fontId="28" fillId="0" borderId="1" xfId="0" applyFont="1" applyBorder="1"/>
    <xf numFmtId="164" fontId="7" fillId="3" borderId="1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center" wrapText="1"/>
    </xf>
    <xf numFmtId="44" fontId="26" fillId="5" borderId="6" xfId="2" applyFont="1" applyFill="1" applyBorder="1" applyAlignment="1">
      <alignment horizontal="center" wrapText="1"/>
    </xf>
    <xf numFmtId="0" fontId="17" fillId="5" borderId="7" xfId="0" applyFont="1" applyFill="1" applyBorder="1"/>
    <xf numFmtId="0" fontId="17" fillId="5" borderId="8" xfId="0" applyFont="1" applyFill="1" applyBorder="1"/>
    <xf numFmtId="14" fontId="10" fillId="3" borderId="13" xfId="0" applyNumberFormat="1" applyFont="1" applyFill="1" applyBorder="1" applyAlignment="1" applyProtection="1">
      <alignment horizontal="center"/>
      <protection locked="0"/>
    </xf>
    <xf numFmtId="0" fontId="10" fillId="2" borderId="0" xfId="0" applyFont="1" applyFill="1" applyAlignment="1">
      <alignment horizontal="center"/>
    </xf>
    <xf numFmtId="0" fontId="10" fillId="2" borderId="2" xfId="0" applyFont="1" applyFill="1" applyBorder="1" applyAlignment="1">
      <alignment horizontal="center"/>
    </xf>
    <xf numFmtId="14" fontId="1" fillId="3" borderId="9" xfId="0" applyNumberFormat="1" applyFont="1" applyFill="1" applyBorder="1" applyAlignment="1" applyProtection="1">
      <alignment horizontal="center"/>
      <protection locked="0"/>
    </xf>
    <xf numFmtId="14" fontId="0" fillId="3" borderId="16" xfId="0" applyNumberFormat="1" applyFill="1" applyBorder="1" applyAlignment="1" applyProtection="1">
      <alignment horizontal="center"/>
      <protection locked="0"/>
    </xf>
    <xf numFmtId="49" fontId="1" fillId="3" borderId="6" xfId="0" applyNumberFormat="1" applyFont="1" applyFill="1" applyBorder="1" applyAlignment="1" applyProtection="1">
      <alignment horizontal="center"/>
      <protection locked="0"/>
    </xf>
    <xf numFmtId="49" fontId="0" fillId="3" borderId="8" xfId="0" applyNumberFormat="1" applyFill="1" applyBorder="1" applyAlignment="1" applyProtection="1">
      <alignment horizontal="center"/>
      <protection locked="0"/>
    </xf>
    <xf numFmtId="49" fontId="1" fillId="3" borderId="9" xfId="0" applyNumberFormat="1" applyFon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4" fontId="0" fillId="3" borderId="14" xfId="0" applyNumberForma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4" fontId="10" fillId="3" borderId="9" xfId="0" applyNumberFormat="1" applyFont="1" applyFill="1" applyBorder="1" applyAlignment="1" applyProtection="1">
      <alignment horizontal="center"/>
      <protection locked="0"/>
    </xf>
    <xf numFmtId="14" fontId="10" fillId="3" borderId="16" xfId="0" applyNumberFormat="1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0" fillId="0" borderId="16" xfId="0" applyBorder="1" applyAlignment="1">
      <alignment horizontal="center"/>
    </xf>
    <xf numFmtId="14" fontId="19" fillId="3" borderId="9" xfId="1" applyNumberFormat="1" applyFill="1" applyBorder="1" applyAlignment="1" applyProtection="1">
      <alignment horizontal="center"/>
      <protection locked="0"/>
    </xf>
    <xf numFmtId="14" fontId="1" fillId="3" borderId="16" xfId="0" applyNumberFormat="1" applyFont="1" applyFill="1" applyBorder="1" applyAlignment="1" applyProtection="1">
      <alignment horizontal="center"/>
      <protection locked="0"/>
    </xf>
    <xf numFmtId="0" fontId="1" fillId="3" borderId="9" xfId="0" applyFont="1" applyFill="1" applyBorder="1" applyAlignment="1" applyProtection="1">
      <alignment horizontal="center"/>
      <protection locked="0"/>
    </xf>
    <xf numFmtId="0" fontId="1" fillId="3" borderId="16" xfId="0" applyFont="1" applyFill="1" applyBorder="1" applyAlignment="1" applyProtection="1">
      <alignment horizontal="center"/>
      <protection locked="0"/>
    </xf>
    <xf numFmtId="14" fontId="10" fillId="3" borderId="14" xfId="0" applyNumberFormat="1" applyFont="1" applyFill="1" applyBorder="1" applyAlignment="1" applyProtection="1">
      <alignment horizontal="center"/>
      <protection locked="0"/>
    </xf>
    <xf numFmtId="0" fontId="4" fillId="0" borderId="9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165" fontId="4" fillId="0" borderId="13" xfId="0" applyNumberFormat="1" applyFont="1" applyBorder="1" applyAlignment="1">
      <alignment horizontal="center" vertical="center"/>
    </xf>
    <xf numFmtId="0" fontId="0" fillId="3" borderId="16" xfId="0" applyFill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4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29" fillId="0" borderId="1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6" fillId="0" borderId="1" xfId="0" applyFont="1" applyBorder="1" applyAlignment="1">
      <alignment horizontal="right"/>
    </xf>
    <xf numFmtId="0" fontId="6" fillId="0" borderId="0" xfId="0" applyFont="1" applyAlignment="1">
      <alignment horizontal="right"/>
    </xf>
    <xf numFmtId="0" fontId="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3">
    <cellStyle name="Lien hypertexte" xfId="1" builtinId="8"/>
    <cellStyle name="Monétaire" xfId="2" builtinId="4"/>
    <cellStyle name="Normal" xfId="0" builtinId="0"/>
  </cellStyles>
  <dxfs count="0"/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4.jpeg"/><Relationship Id="rId5" Type="http://schemas.openxmlformats.org/officeDocument/2006/relationships/image" Target="../media/image9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</xdr:row>
      <xdr:rowOff>120650</xdr:rowOff>
    </xdr:from>
    <xdr:to>
      <xdr:col>5</xdr:col>
      <xdr:colOff>762049</xdr:colOff>
      <xdr:row>3</xdr:row>
      <xdr:rowOff>25400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6200" y="596900"/>
          <a:ext cx="5600749" cy="447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This document is for</a:t>
          </a:r>
          <a:r>
            <a:rPr lang="fr-FR" sz="1100" b="1" i="0" u="none" strike="noStrike" baseline="0">
              <a:solidFill>
                <a:schemeClr val="tx1"/>
              </a:solidFill>
              <a:latin typeface="+mn-lt"/>
              <a:ea typeface="+mn-ea"/>
              <a:cs typeface="+mn-cs"/>
            </a:rPr>
            <a:t> </a:t>
          </a:r>
          <a:r>
            <a:rPr lang="fr-FR" sz="1100" b="1" i="0" u="none" strike="noStrike">
              <a:solidFill>
                <a:schemeClr val="tx1"/>
              </a:solidFill>
              <a:latin typeface="+mn-lt"/>
              <a:ea typeface="+mn-ea"/>
              <a:cs typeface="+mn-cs"/>
            </a:rPr>
            <a:t>catamarans not listed in the current SCHRS rating table.</a:t>
          </a:r>
          <a:endParaRPr lang="fr-FR" b="1"/>
        </a:p>
        <a:p>
          <a:pPr algn="ctr"/>
          <a:r>
            <a:rPr lang="fr-FR" b="1"/>
            <a:t>It </a:t>
          </a:r>
          <a:r>
            <a:rPr lang="fr-F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must </a:t>
          </a:r>
          <a:r>
            <a:rPr lang="fr-FR" sz="1100" b="1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be signed by a measurer officially recognised by World Sailing or a National Authority</a:t>
          </a:r>
          <a:r>
            <a:rPr lang="fr-FR" b="1"/>
            <a:t> </a:t>
          </a:r>
          <a:endParaRPr lang="fr-FR" sz="1100" b="1"/>
        </a:p>
      </xdr:txBody>
    </xdr:sp>
    <xdr:clientData/>
  </xdr:twoCellAnchor>
  <xdr:twoCellAnchor editAs="oneCell">
    <xdr:from>
      <xdr:col>0</xdr:col>
      <xdr:colOff>19050</xdr:colOff>
      <xdr:row>32</xdr:row>
      <xdr:rowOff>57150</xdr:rowOff>
    </xdr:from>
    <xdr:to>
      <xdr:col>2</xdr:col>
      <xdr:colOff>314325</xdr:colOff>
      <xdr:row>41</xdr:row>
      <xdr:rowOff>9525</xdr:rowOff>
    </xdr:to>
    <xdr:pic>
      <xdr:nvPicPr>
        <xdr:cNvPr id="1137" name="Picture 31" descr="The SCHRS Board Measurement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076950"/>
          <a:ext cx="2609850" cy="1428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200025</xdr:colOff>
      <xdr:row>34</xdr:row>
      <xdr:rowOff>44450</xdr:rowOff>
    </xdr:from>
    <xdr:to>
      <xdr:col>5</xdr:col>
      <xdr:colOff>841272</xdr:colOff>
      <xdr:row>41</xdr:row>
      <xdr:rowOff>57150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514600" y="6407150"/>
          <a:ext cx="3241572" cy="11461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 b="1" i="0" u="none" strike="noStrike">
              <a:solidFill>
                <a:schemeClr val="tx2">
                  <a:lumMod val="60000"/>
                  <a:lumOff val="40000"/>
                </a:schemeClr>
              </a:solidFill>
              <a:latin typeface="+mn-lt"/>
              <a:ea typeface="+mn-ea"/>
              <a:cs typeface="+mn-cs"/>
            </a:rPr>
            <a:t>Boards Measurements</a:t>
          </a:r>
          <a:r>
            <a:rPr lang="fr-FR" b="1">
              <a:solidFill>
                <a:schemeClr val="tx2">
                  <a:lumMod val="60000"/>
                  <a:lumOff val="40000"/>
                </a:schemeClr>
              </a:solidFill>
            </a:rPr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-Standard daggerboard where VLB = board depth below hulls (a)</a:t>
          </a:r>
          <a:br>
            <a:rPr lang="fr-FR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</a:br>
          <a:r>
            <a:rPr lang="fr-FR" sz="900"/>
            <a:t> </a:t>
          </a:r>
        </a:p>
        <a:p>
          <a:r>
            <a:rPr lang="fr-FR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-T Foil daggerboard where VLB = addition of both lengths (b + c)</a:t>
          </a:r>
          <a:r>
            <a:rPr lang="fr-FR" sz="900"/>
            <a:t> </a:t>
          </a:r>
          <a:br>
            <a:rPr lang="fr-FR" sz="900"/>
          </a:br>
          <a:endParaRPr lang="fr-FR" sz="900"/>
        </a:p>
        <a:p>
          <a:r>
            <a:rPr lang="fr-FR" sz="900"/>
            <a:t>-</a:t>
          </a:r>
          <a:r>
            <a:rPr lang="fr-FR" sz="9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Curved daggerboard where VLB = measured around external circumference (d)</a:t>
          </a:r>
          <a:r>
            <a:rPr lang="fr-FR" sz="900"/>
            <a:t> </a:t>
          </a:r>
        </a:p>
      </xdr:txBody>
    </xdr:sp>
    <xdr:clientData/>
  </xdr:twoCellAnchor>
  <xdr:twoCellAnchor>
    <xdr:from>
      <xdr:col>3</xdr:col>
      <xdr:colOff>222249</xdr:colOff>
      <xdr:row>42</xdr:row>
      <xdr:rowOff>85725</xdr:rowOff>
    </xdr:from>
    <xdr:to>
      <xdr:col>5</xdr:col>
      <xdr:colOff>828674</xdr:colOff>
      <xdr:row>49</xdr:row>
      <xdr:rowOff>66674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460749" y="7686675"/>
          <a:ext cx="2282825" cy="9524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000" i="1"/>
            <a:t>Measurer's stamp and signature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2</xdr:row>
      <xdr:rowOff>9525</xdr:rowOff>
    </xdr:from>
    <xdr:to>
      <xdr:col>0</xdr:col>
      <xdr:colOff>2114550</xdr:colOff>
      <xdr:row>19</xdr:row>
      <xdr:rowOff>152400</xdr:rowOff>
    </xdr:to>
    <xdr:pic>
      <xdr:nvPicPr>
        <xdr:cNvPr id="5284" name="Picture 1" descr="The SCHRS Main Sail Measurement">
          <a:extLst>
            <a:ext uri="{FF2B5EF4-FFF2-40B4-BE49-F238E27FC236}">
              <a16:creationId xmlns:a16="http://schemas.microsoft.com/office/drawing/2014/main" id="{00000000-0008-0000-0100-0000A4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225"/>
          <a:ext cx="2095500" cy="289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1990726</xdr:colOff>
      <xdr:row>25</xdr:row>
      <xdr:rowOff>28575</xdr:rowOff>
    </xdr:from>
    <xdr:to>
      <xdr:col>7</xdr:col>
      <xdr:colOff>0</xdr:colOff>
      <xdr:row>28</xdr:row>
      <xdr:rowOff>28575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990726" y="4038600"/>
          <a:ext cx="3429000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intermediate calculation if other conditions apply </a:t>
          </a:r>
        </a:p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*only applies to rotating masts</a:t>
          </a:r>
        </a:p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**does not apply to boomless sails or if height is greater than 1.5 of breath</a:t>
          </a:r>
          <a:endParaRPr lang="fr-FR" sz="800"/>
        </a:p>
      </xdr:txBody>
    </xdr:sp>
    <xdr:clientData/>
  </xdr:twoCellAnchor>
  <xdr:twoCellAnchor editAs="oneCell">
    <xdr:from>
      <xdr:col>0</xdr:col>
      <xdr:colOff>19050</xdr:colOff>
      <xdr:row>37</xdr:row>
      <xdr:rowOff>9525</xdr:rowOff>
    </xdr:from>
    <xdr:to>
      <xdr:col>0</xdr:col>
      <xdr:colOff>2095500</xdr:colOff>
      <xdr:row>50</xdr:row>
      <xdr:rowOff>47625</xdr:rowOff>
    </xdr:to>
    <xdr:pic>
      <xdr:nvPicPr>
        <xdr:cNvPr id="5286" name="Picture 60" descr="The SCHRS Spinnaker Measurement">
          <a:extLst>
            <a:ext uri="{FF2B5EF4-FFF2-40B4-BE49-F238E27FC236}">
              <a16:creationId xmlns:a16="http://schemas.microsoft.com/office/drawing/2014/main" id="{00000000-0008-0000-0100-0000A6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924550"/>
          <a:ext cx="2076450" cy="2085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79375</xdr:colOff>
      <xdr:row>51</xdr:row>
      <xdr:rowOff>38100</xdr:rowOff>
    </xdr:from>
    <xdr:to>
      <xdr:col>6</xdr:col>
      <xdr:colOff>698368</xdr:colOff>
      <xdr:row>55</xdr:row>
      <xdr:rowOff>85725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743325" y="8020050"/>
          <a:ext cx="1628775" cy="695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000" i="1"/>
            <a:t>Measurer's stamp and signature 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38100</xdr:rowOff>
    </xdr:from>
    <xdr:to>
      <xdr:col>0</xdr:col>
      <xdr:colOff>1076325</xdr:colOff>
      <xdr:row>2</xdr:row>
      <xdr:rowOff>0</xdr:rowOff>
    </xdr:to>
    <xdr:pic>
      <xdr:nvPicPr>
        <xdr:cNvPr id="5288" name="Image 2" descr="Logo SCHRS.JPG">
          <a:extLst>
            <a:ext uri="{FF2B5EF4-FFF2-40B4-BE49-F238E27FC236}">
              <a16:creationId xmlns:a16="http://schemas.microsoft.com/office/drawing/2014/main" id="{00000000-0008-0000-0100-0000A8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28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20</xdr:row>
      <xdr:rowOff>47625</xdr:rowOff>
    </xdr:from>
    <xdr:to>
      <xdr:col>0</xdr:col>
      <xdr:colOff>1743075</xdr:colOff>
      <xdr:row>36</xdr:row>
      <xdr:rowOff>9525</xdr:rowOff>
    </xdr:to>
    <xdr:pic>
      <xdr:nvPicPr>
        <xdr:cNvPr id="5289" name="Picture 233">
          <a:extLst>
            <a:ext uri="{FF2B5EF4-FFF2-40B4-BE49-F238E27FC236}">
              <a16:creationId xmlns:a16="http://schemas.microsoft.com/office/drawing/2014/main" id="{00000000-0008-0000-0100-0000A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248025"/>
          <a:ext cx="1600200" cy="2495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666752</xdr:colOff>
      <xdr:row>31</xdr:row>
      <xdr:rowOff>9525</xdr:rowOff>
    </xdr:from>
    <xdr:to>
      <xdr:col>7</xdr:col>
      <xdr:colOff>1</xdr:colOff>
      <xdr:row>35</xdr:row>
      <xdr:rowOff>28575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0CD17D8-E6AE-4D73-BB17-F25FE2393038}"/>
            </a:ext>
          </a:extLst>
        </xdr:cNvPr>
        <xdr:cNvSpPr txBox="1"/>
      </xdr:nvSpPr>
      <xdr:spPr>
        <a:xfrm>
          <a:off x="2876552" y="5010150"/>
          <a:ext cx="2676524" cy="666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intermediate calculation if other conditions apply </a:t>
          </a:r>
        </a:p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*only applies to rotating masts</a:t>
          </a:r>
        </a:p>
        <a:p>
          <a:r>
            <a:rPr lang="fr-FR" sz="800" b="0" i="0" u="none" strike="noStrike">
              <a:solidFill>
                <a:schemeClr val="dk1"/>
              </a:solidFill>
              <a:latin typeface="+mn-lt"/>
              <a:ea typeface="+mn-ea"/>
              <a:cs typeface="+mn-cs"/>
            </a:rPr>
            <a:t>**does not apply to boomless sails or if height is greater than 1.5 of breath</a:t>
          </a:r>
          <a:endParaRPr lang="fr-FR" sz="800"/>
        </a:p>
      </xdr:txBody>
    </xdr:sp>
    <xdr:clientData/>
  </xdr:twoCellAnchor>
  <xdr:twoCellAnchor>
    <xdr:from>
      <xdr:col>4</xdr:col>
      <xdr:colOff>79375</xdr:colOff>
      <xdr:row>51</xdr:row>
      <xdr:rowOff>38100</xdr:rowOff>
    </xdr:from>
    <xdr:to>
      <xdr:col>6</xdr:col>
      <xdr:colOff>698368</xdr:colOff>
      <xdr:row>55</xdr:row>
      <xdr:rowOff>85725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74DC24FC-D33C-48D1-863E-5D7ABA74B8EE}"/>
            </a:ext>
          </a:extLst>
        </xdr:cNvPr>
        <xdr:cNvSpPr txBox="1"/>
      </xdr:nvSpPr>
      <xdr:spPr>
        <a:xfrm>
          <a:off x="3746500" y="8067675"/>
          <a:ext cx="1742943" cy="69532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fr-FR" sz="1000" i="1"/>
            <a:t>Measurer's stamp and signature </a:t>
          </a:r>
        </a:p>
      </xdr:txBody>
    </xdr:sp>
    <xdr:clientData/>
  </xdr:twoCellAnchor>
  <xdr:twoCellAnchor editAs="oneCell">
    <xdr:from>
      <xdr:col>0</xdr:col>
      <xdr:colOff>47625</xdr:colOff>
      <xdr:row>0</xdr:row>
      <xdr:rowOff>38100</xdr:rowOff>
    </xdr:from>
    <xdr:to>
      <xdr:col>0</xdr:col>
      <xdr:colOff>1076325</xdr:colOff>
      <xdr:row>2</xdr:row>
      <xdr:rowOff>0</xdr:rowOff>
    </xdr:to>
    <xdr:pic>
      <xdr:nvPicPr>
        <xdr:cNvPr id="6" name="Image 2" descr="Logo SCHRS.JPG">
          <a:extLst>
            <a:ext uri="{FF2B5EF4-FFF2-40B4-BE49-F238E27FC236}">
              <a16:creationId xmlns:a16="http://schemas.microsoft.com/office/drawing/2014/main" id="{86BEEF35-2E56-4504-BE6F-4BFA0A4F83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0287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</xdr:row>
      <xdr:rowOff>114300</xdr:rowOff>
    </xdr:from>
    <xdr:to>
      <xdr:col>1</xdr:col>
      <xdr:colOff>638175</xdr:colOff>
      <xdr:row>33</xdr:row>
      <xdr:rowOff>67152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305CF33F-054F-4577-8233-E62C66F970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542925"/>
          <a:ext cx="2847975" cy="4848702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39</xdr:row>
      <xdr:rowOff>47624</xdr:rowOff>
    </xdr:from>
    <xdr:to>
      <xdr:col>0</xdr:col>
      <xdr:colOff>1800145</xdr:colOff>
      <xdr:row>46</xdr:row>
      <xdr:rowOff>18834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E79125C5-50E1-4AAD-95BB-4396EEFCA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3350" y="6362699"/>
          <a:ext cx="1666795" cy="1047535"/>
        </a:xfrm>
        <a:prstGeom prst="rect">
          <a:avLst/>
        </a:prstGeom>
      </xdr:spPr>
    </xdr:pic>
    <xdr:clientData/>
  </xdr:twoCellAnchor>
  <xdr:twoCellAnchor editAs="oneCell">
    <xdr:from>
      <xdr:col>0</xdr:col>
      <xdr:colOff>1885950</xdr:colOff>
      <xdr:row>39</xdr:row>
      <xdr:rowOff>61432</xdr:rowOff>
    </xdr:from>
    <xdr:to>
      <xdr:col>4</xdr:col>
      <xdr:colOff>38100</xdr:colOff>
      <xdr:row>46</xdr:row>
      <xdr:rowOff>133132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113AB8D1-691C-41B8-B398-DB3663C1B4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885950" y="6376507"/>
          <a:ext cx="1819275" cy="1148025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39</xdr:row>
      <xdr:rowOff>38101</xdr:rowOff>
    </xdr:from>
    <xdr:to>
      <xdr:col>6</xdr:col>
      <xdr:colOff>717756</xdr:colOff>
      <xdr:row>46</xdr:row>
      <xdr:rowOff>47626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586220F3-ADA9-4DD9-B8AE-80460968A6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810001" y="6353176"/>
          <a:ext cx="1698830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tabSelected="1" zoomScaleNormal="100" workbookViewId="0">
      <selection activeCell="H15" sqref="H15"/>
    </sheetView>
  </sheetViews>
  <sheetFormatPr baseColWidth="10" defaultRowHeight="13.2" x14ac:dyDescent="0.25"/>
  <cols>
    <col min="1" max="1" width="20.33203125" customWidth="1"/>
    <col min="2" max="2" width="14.44140625" customWidth="1"/>
    <col min="3" max="3" width="13.88671875" customWidth="1"/>
    <col min="4" max="4" width="13.6640625" customWidth="1"/>
    <col min="5" max="5" width="11.44140625" customWidth="1"/>
    <col min="6" max="6" width="13.109375" customWidth="1"/>
  </cols>
  <sheetData>
    <row r="1" spans="1:7" ht="37.5" customHeight="1" x14ac:dyDescent="0.5">
      <c r="A1" s="112" t="s">
        <v>117</v>
      </c>
      <c r="B1" s="113"/>
      <c r="C1" s="113"/>
      <c r="D1" s="113"/>
      <c r="E1" s="113"/>
      <c r="F1" s="114"/>
    </row>
    <row r="2" spans="1:7" ht="31.5" customHeight="1" x14ac:dyDescent="0.35">
      <c r="A2" s="92"/>
      <c r="B2" s="93"/>
      <c r="C2" s="93"/>
      <c r="D2" s="93"/>
      <c r="E2" s="93"/>
      <c r="F2" s="94"/>
      <c r="G2" s="1"/>
    </row>
    <row r="3" spans="1:7" ht="11.25" customHeight="1" x14ac:dyDescent="0.35">
      <c r="A3" s="95"/>
      <c r="B3" s="96"/>
      <c r="C3" s="96"/>
      <c r="D3" s="96"/>
      <c r="E3" s="96"/>
      <c r="F3" s="97"/>
      <c r="G3" s="1"/>
    </row>
    <row r="4" spans="1:7" ht="35.25" customHeight="1" x14ac:dyDescent="0.25">
      <c r="A4" s="98"/>
      <c r="B4" s="99"/>
      <c r="C4" s="99"/>
      <c r="D4" s="99"/>
      <c r="E4" s="99"/>
      <c r="F4" s="100"/>
    </row>
    <row r="5" spans="1:7" ht="7.5" customHeight="1" x14ac:dyDescent="0.25">
      <c r="A5" s="2"/>
      <c r="F5" s="4"/>
    </row>
    <row r="6" spans="1:7" ht="15.6" x14ac:dyDescent="0.3">
      <c r="A6" s="17" t="s">
        <v>65</v>
      </c>
      <c r="C6" s="127" t="s">
        <v>116</v>
      </c>
      <c r="D6" s="125"/>
      <c r="E6" s="118"/>
      <c r="F6" s="119"/>
    </row>
    <row r="7" spans="1:7" x14ac:dyDescent="0.25">
      <c r="A7" s="3"/>
      <c r="F7" s="4"/>
    </row>
    <row r="8" spans="1:7" x14ac:dyDescent="0.25">
      <c r="A8" s="7" t="s">
        <v>81</v>
      </c>
      <c r="B8" s="118"/>
      <c r="C8" s="119"/>
      <c r="D8" s="46" t="s">
        <v>82</v>
      </c>
      <c r="E8" s="118"/>
      <c r="F8" s="119"/>
    </row>
    <row r="9" spans="1:7" x14ac:dyDescent="0.25">
      <c r="A9" s="7" t="s">
        <v>100</v>
      </c>
      <c r="B9" s="118"/>
      <c r="C9" s="119"/>
      <c r="D9" s="46" t="s">
        <v>40</v>
      </c>
      <c r="E9" s="118"/>
      <c r="F9" s="119"/>
    </row>
    <row r="10" spans="1:7" x14ac:dyDescent="0.25">
      <c r="A10" s="7" t="s">
        <v>97</v>
      </c>
      <c r="B10" s="79"/>
      <c r="D10" s="46" t="s">
        <v>39</v>
      </c>
      <c r="E10" s="118"/>
      <c r="F10" s="133"/>
    </row>
    <row r="11" spans="1:7" x14ac:dyDescent="0.25">
      <c r="A11" s="7" t="s">
        <v>66</v>
      </c>
      <c r="B11" s="120"/>
      <c r="C11" s="121"/>
      <c r="D11" s="46" t="s">
        <v>98</v>
      </c>
      <c r="E11" s="122"/>
      <c r="F11" s="123"/>
    </row>
    <row r="12" spans="1:7" x14ac:dyDescent="0.25">
      <c r="A12" s="7" t="s">
        <v>99</v>
      </c>
      <c r="B12" s="118"/>
      <c r="C12" s="126"/>
      <c r="D12" s="119"/>
      <c r="F12" s="4"/>
    </row>
    <row r="13" spans="1:7" x14ac:dyDescent="0.25">
      <c r="A13" s="2"/>
      <c r="F13" s="4"/>
    </row>
    <row r="14" spans="1:7" ht="15.6" x14ac:dyDescent="0.3">
      <c r="A14" s="9" t="s">
        <v>41</v>
      </c>
      <c r="F14" s="4"/>
    </row>
    <row r="15" spans="1:7" ht="15.6" x14ac:dyDescent="0.3">
      <c r="A15" s="9"/>
      <c r="F15" s="4"/>
    </row>
    <row r="16" spans="1:7" x14ac:dyDescent="0.25">
      <c r="A16" s="7" t="s">
        <v>67</v>
      </c>
      <c r="B16" s="118"/>
      <c r="C16" s="119"/>
      <c r="D16" s="124" t="s">
        <v>42</v>
      </c>
      <c r="E16" s="125"/>
      <c r="F16" s="78"/>
    </row>
    <row r="17" spans="1:6" x14ac:dyDescent="0.25">
      <c r="A17" s="7" t="s">
        <v>68</v>
      </c>
      <c r="B17" s="118"/>
      <c r="C17" s="119"/>
      <c r="D17" s="46"/>
      <c r="F17" s="4"/>
    </row>
    <row r="18" spans="1:6" x14ac:dyDescent="0.25">
      <c r="A18" s="7" t="s">
        <v>69</v>
      </c>
      <c r="B18" s="118"/>
      <c r="C18" s="119"/>
      <c r="D18" s="47"/>
      <c r="F18" s="4"/>
    </row>
    <row r="19" spans="1:6" x14ac:dyDescent="0.25">
      <c r="A19" s="7" t="s">
        <v>100</v>
      </c>
      <c r="B19" s="118"/>
      <c r="C19" s="119"/>
      <c r="D19" s="46" t="s">
        <v>40</v>
      </c>
      <c r="E19" s="118"/>
      <c r="F19" s="119"/>
    </row>
    <row r="20" spans="1:6" x14ac:dyDescent="0.25">
      <c r="A20" s="7" t="s">
        <v>97</v>
      </c>
      <c r="B20" s="79"/>
      <c r="D20" s="46" t="s">
        <v>39</v>
      </c>
      <c r="E20" s="118"/>
      <c r="F20" s="133"/>
    </row>
    <row r="21" spans="1:6" x14ac:dyDescent="0.25">
      <c r="A21" s="7" t="s">
        <v>66</v>
      </c>
      <c r="B21" s="120"/>
      <c r="C21" s="121"/>
      <c r="D21" s="46" t="s">
        <v>98</v>
      </c>
      <c r="E21" s="122"/>
      <c r="F21" s="123"/>
    </row>
    <row r="22" spans="1:6" x14ac:dyDescent="0.25">
      <c r="A22" s="7" t="s">
        <v>99</v>
      </c>
      <c r="B22" s="132"/>
      <c r="C22" s="126"/>
      <c r="D22" s="119"/>
      <c r="F22" s="4"/>
    </row>
    <row r="23" spans="1:6" x14ac:dyDescent="0.25">
      <c r="A23" s="2"/>
      <c r="F23" s="4"/>
    </row>
    <row r="24" spans="1:6" ht="15.6" x14ac:dyDescent="0.3">
      <c r="A24" s="9" t="s">
        <v>101</v>
      </c>
      <c r="F24" s="4"/>
    </row>
    <row r="25" spans="1:6" ht="7.5" customHeight="1" x14ac:dyDescent="0.3">
      <c r="A25" s="9"/>
      <c r="F25" s="4"/>
    </row>
    <row r="26" spans="1:6" x14ac:dyDescent="0.25">
      <c r="A26" s="2" t="s">
        <v>83</v>
      </c>
      <c r="B26" s="118"/>
      <c r="C26" s="119"/>
      <c r="D26" t="s">
        <v>43</v>
      </c>
      <c r="E26" s="118"/>
      <c r="F26" s="119"/>
    </row>
    <row r="27" spans="1:6" x14ac:dyDescent="0.25">
      <c r="A27" s="7" t="s">
        <v>70</v>
      </c>
      <c r="C27" s="80"/>
      <c r="D27" s="10" t="s">
        <v>44</v>
      </c>
      <c r="F27" s="4"/>
    </row>
    <row r="28" spans="1:6" x14ac:dyDescent="0.25">
      <c r="A28" s="7" t="s">
        <v>71</v>
      </c>
      <c r="B28" s="78"/>
      <c r="C28" s="5" t="s">
        <v>45</v>
      </c>
      <c r="D28" s="8" t="s">
        <v>1</v>
      </c>
      <c r="E28" s="91"/>
      <c r="F28" s="4"/>
    </row>
    <row r="29" spans="1:6" x14ac:dyDescent="0.25">
      <c r="A29" s="7" t="s">
        <v>72</v>
      </c>
      <c r="B29" s="81"/>
      <c r="C29" s="5" t="s">
        <v>47</v>
      </c>
      <c r="D29" s="8" t="s">
        <v>46</v>
      </c>
      <c r="E29" s="81"/>
      <c r="F29" s="18" t="s">
        <v>47</v>
      </c>
    </row>
    <row r="30" spans="1:6" x14ac:dyDescent="0.25">
      <c r="A30" s="7" t="s">
        <v>73</v>
      </c>
      <c r="B30" s="81"/>
      <c r="C30" s="5" t="s">
        <v>45</v>
      </c>
      <c r="D30" s="71" t="s">
        <v>88</v>
      </c>
      <c r="E30" s="6"/>
      <c r="F30" s="4"/>
    </row>
    <row r="31" spans="1:6" x14ac:dyDescent="0.25">
      <c r="A31" s="7" t="s">
        <v>74</v>
      </c>
      <c r="B31" s="81"/>
      <c r="C31" s="5" t="s">
        <v>45</v>
      </c>
      <c r="D31" s="130" t="s">
        <v>80</v>
      </c>
      <c r="E31" s="131"/>
      <c r="F31" s="4"/>
    </row>
    <row r="32" spans="1:6" x14ac:dyDescent="0.25">
      <c r="A32" s="7" t="s">
        <v>79</v>
      </c>
      <c r="B32" s="81"/>
      <c r="C32" s="5" t="s">
        <v>47</v>
      </c>
      <c r="D32" s="57" t="s">
        <v>84</v>
      </c>
      <c r="E32" s="82" t="s">
        <v>105</v>
      </c>
      <c r="F32" s="4"/>
    </row>
    <row r="33" spans="1:6" x14ac:dyDescent="0.25">
      <c r="A33" s="2"/>
      <c r="D33" s="57" t="s">
        <v>85</v>
      </c>
      <c r="E33" s="82" t="s">
        <v>105</v>
      </c>
      <c r="F33" s="4"/>
    </row>
    <row r="34" spans="1:6" ht="13.8" x14ac:dyDescent="0.25">
      <c r="A34" s="2"/>
      <c r="C34" s="19"/>
      <c r="D34" s="57" t="s">
        <v>86</v>
      </c>
      <c r="E34" s="82" t="s">
        <v>105</v>
      </c>
      <c r="F34" s="4"/>
    </row>
    <row r="35" spans="1:6" x14ac:dyDescent="0.25">
      <c r="A35" s="2"/>
      <c r="F35" s="4"/>
    </row>
    <row r="36" spans="1:6" x14ac:dyDescent="0.25">
      <c r="A36" s="2"/>
      <c r="F36" s="4"/>
    </row>
    <row r="37" spans="1:6" x14ac:dyDescent="0.25">
      <c r="A37" s="2"/>
      <c r="F37" s="4"/>
    </row>
    <row r="38" spans="1:6" x14ac:dyDescent="0.25">
      <c r="A38" s="2"/>
      <c r="F38" s="4"/>
    </row>
    <row r="39" spans="1:6" x14ac:dyDescent="0.25">
      <c r="A39" s="2"/>
      <c r="F39" s="4"/>
    </row>
    <row r="40" spans="1:6" x14ac:dyDescent="0.25">
      <c r="A40" s="2"/>
      <c r="F40" s="4"/>
    </row>
    <row r="41" spans="1:6" x14ac:dyDescent="0.25">
      <c r="A41" s="2"/>
      <c r="F41" s="4"/>
    </row>
    <row r="42" spans="1:6" ht="8.25" customHeight="1" x14ac:dyDescent="0.25">
      <c r="A42" s="2"/>
      <c r="F42" s="4"/>
    </row>
    <row r="43" spans="1:6" ht="12.9" customHeight="1" x14ac:dyDescent="0.25">
      <c r="A43" s="24" t="s">
        <v>87</v>
      </c>
      <c r="B43" s="25"/>
      <c r="C43" s="25"/>
      <c r="D43" s="25"/>
      <c r="E43" s="25"/>
      <c r="F43" s="26"/>
    </row>
    <row r="44" spans="1:6" ht="7.5" customHeight="1" x14ac:dyDescent="0.25">
      <c r="A44" s="11"/>
      <c r="B44" s="12"/>
      <c r="C44" s="12"/>
      <c r="D44" s="12"/>
      <c r="E44" s="12"/>
      <c r="F44" s="13"/>
    </row>
    <row r="45" spans="1:6" ht="11.25" customHeight="1" x14ac:dyDescent="0.25">
      <c r="A45" s="11" t="s">
        <v>76</v>
      </c>
      <c r="B45" s="115"/>
      <c r="C45" s="115"/>
      <c r="D45" s="20"/>
      <c r="E45" s="116"/>
      <c r="F45" s="117"/>
    </row>
    <row r="46" spans="1:6" ht="11.25" customHeight="1" x14ac:dyDescent="0.25">
      <c r="A46" s="72"/>
      <c r="B46" s="73"/>
      <c r="C46" s="73"/>
      <c r="D46" s="12"/>
      <c r="E46" s="21"/>
      <c r="F46" s="22"/>
    </row>
    <row r="47" spans="1:6" ht="11.25" customHeight="1" x14ac:dyDescent="0.25">
      <c r="A47" s="11" t="s">
        <v>77</v>
      </c>
      <c r="B47" s="128"/>
      <c r="C47" s="129"/>
      <c r="D47" s="12"/>
      <c r="E47" s="21"/>
      <c r="F47" s="22"/>
    </row>
    <row r="48" spans="1:6" ht="11.25" customHeight="1" x14ac:dyDescent="0.25">
      <c r="A48" s="11"/>
      <c r="B48" s="12"/>
      <c r="C48" s="12"/>
      <c r="D48" s="12"/>
      <c r="E48" s="21"/>
      <c r="F48" s="22"/>
    </row>
    <row r="49" spans="1:6" ht="11.25" customHeight="1" x14ac:dyDescent="0.25">
      <c r="A49" s="11" t="s">
        <v>78</v>
      </c>
      <c r="B49" s="45"/>
      <c r="C49" s="12"/>
      <c r="D49" s="12"/>
      <c r="E49" s="21"/>
      <c r="F49" s="22"/>
    </row>
    <row r="50" spans="1:6" ht="11.25" customHeight="1" x14ac:dyDescent="0.25">
      <c r="A50" s="11"/>
      <c r="B50" s="23"/>
      <c r="C50" s="23"/>
      <c r="D50" s="12"/>
      <c r="E50" s="12"/>
      <c r="F50" s="13"/>
    </row>
    <row r="51" spans="1:6" ht="11.25" customHeight="1" x14ac:dyDescent="0.3">
      <c r="A51" s="58" t="s">
        <v>118</v>
      </c>
      <c r="B51" s="12"/>
      <c r="C51" s="12"/>
      <c r="D51" s="12"/>
      <c r="E51" s="12"/>
      <c r="F51" s="13"/>
    </row>
    <row r="52" spans="1:6" ht="11.25" customHeight="1" x14ac:dyDescent="0.25">
      <c r="A52" s="14"/>
      <c r="B52" s="15"/>
      <c r="C52" s="15"/>
      <c r="D52" s="15"/>
      <c r="E52" s="15"/>
      <c r="F52" s="16"/>
    </row>
  </sheetData>
  <sheetProtection algorithmName="SHA-512" hashValue="JYKUocM0hzjNhwAUitJHaA+xPwD1j7cxZTkbgfHxy2ah63e+RX1+VXeZRz5pk3n5ULaXsFJPLAteMXlBByrQrg==" saltValue="GD07Y0hb7KdWmjfniMPC+g==" spinCount="100000" sheet="1" objects="1" scenarios="1"/>
  <mergeCells count="27">
    <mergeCell ref="C6:D6"/>
    <mergeCell ref="B47:C47"/>
    <mergeCell ref="D31:E31"/>
    <mergeCell ref="B22:D22"/>
    <mergeCell ref="B8:C8"/>
    <mergeCell ref="E8:F8"/>
    <mergeCell ref="B9:C9"/>
    <mergeCell ref="E10:F10"/>
    <mergeCell ref="B11:C11"/>
    <mergeCell ref="E11:F11"/>
    <mergeCell ref="E20:F20"/>
    <mergeCell ref="A1:F1"/>
    <mergeCell ref="B45:C45"/>
    <mergeCell ref="E45:F45"/>
    <mergeCell ref="B26:C26"/>
    <mergeCell ref="E26:F26"/>
    <mergeCell ref="B21:C21"/>
    <mergeCell ref="E21:F21"/>
    <mergeCell ref="E9:F9"/>
    <mergeCell ref="B16:C16"/>
    <mergeCell ref="B18:C18"/>
    <mergeCell ref="E19:F19"/>
    <mergeCell ref="B19:C19"/>
    <mergeCell ref="D16:E16"/>
    <mergeCell ref="B12:D12"/>
    <mergeCell ref="B17:C17"/>
    <mergeCell ref="E6:F6"/>
  </mergeCells>
  <phoneticPr fontId="3" type="noConversion"/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drawing r:id="rId2"/>
  <legacyDrawing r:id="rId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2"/>
  <sheetViews>
    <sheetView workbookViewId="0">
      <selection activeCell="I12" sqref="I12"/>
    </sheetView>
  </sheetViews>
  <sheetFormatPr baseColWidth="10" defaultRowHeight="13.2" x14ac:dyDescent="0.25"/>
  <cols>
    <col min="1" max="1" width="33.109375" customWidth="1"/>
    <col min="2" max="2" width="10.109375" customWidth="1"/>
    <col min="3" max="3" width="5.44140625" customWidth="1"/>
    <col min="4" max="4" width="6.33203125" customWidth="1"/>
    <col min="5" max="5" width="1.44140625" customWidth="1"/>
    <col min="6" max="6" width="15.44140625" customWidth="1"/>
  </cols>
  <sheetData>
    <row r="1" spans="1:7" ht="15.6" x14ac:dyDescent="0.3">
      <c r="A1" s="60"/>
      <c r="B1" s="61" t="s">
        <v>48</v>
      </c>
      <c r="C1" s="61"/>
      <c r="D1" s="61"/>
      <c r="E1" s="61"/>
      <c r="F1" s="61"/>
      <c r="G1" s="62"/>
    </row>
    <row r="2" spans="1:7" ht="5.25" customHeight="1" x14ac:dyDescent="0.25">
      <c r="A2" s="2"/>
      <c r="G2" s="4"/>
    </row>
    <row r="3" spans="1:7" x14ac:dyDescent="0.25">
      <c r="A3" s="2"/>
      <c r="B3" s="33" t="s">
        <v>64</v>
      </c>
      <c r="C3" s="134"/>
      <c r="D3" s="141"/>
      <c r="E3" s="40"/>
      <c r="F3" s="41" t="s">
        <v>51</v>
      </c>
      <c r="G3" s="78"/>
    </row>
    <row r="4" spans="1:7" x14ac:dyDescent="0.25">
      <c r="A4" s="2"/>
      <c r="B4" s="41" t="s">
        <v>49</v>
      </c>
      <c r="C4" s="134"/>
      <c r="D4" s="141"/>
      <c r="E4" s="40"/>
      <c r="F4" s="41" t="s">
        <v>52</v>
      </c>
      <c r="G4" s="78"/>
    </row>
    <row r="5" spans="1:7" x14ac:dyDescent="0.25">
      <c r="A5" s="2"/>
      <c r="B5" s="41" t="s">
        <v>50</v>
      </c>
      <c r="C5" s="134"/>
      <c r="D5" s="141"/>
      <c r="E5" s="40"/>
      <c r="F5" s="41" t="s">
        <v>53</v>
      </c>
      <c r="G5" s="78"/>
    </row>
    <row r="6" spans="1:7" x14ac:dyDescent="0.25">
      <c r="A6" s="2"/>
      <c r="C6" s="48" t="s">
        <v>2</v>
      </c>
      <c r="D6" s="49"/>
      <c r="E6" s="50"/>
      <c r="F6" s="42" t="s">
        <v>3</v>
      </c>
      <c r="G6" s="43">
        <f>((D18+D22)*(D6-D21)+(D21*D18))/2</f>
        <v>0</v>
      </c>
    </row>
    <row r="7" spans="1:7" x14ac:dyDescent="0.25">
      <c r="A7" s="2"/>
      <c r="C7" s="48" t="s">
        <v>4</v>
      </c>
      <c r="D7" s="49"/>
      <c r="E7" s="50"/>
      <c r="F7" s="42" t="s">
        <v>5</v>
      </c>
      <c r="G7" s="43">
        <f>(D8*D9)/2</f>
        <v>0</v>
      </c>
    </row>
    <row r="8" spans="1:7" x14ac:dyDescent="0.25">
      <c r="A8" s="2"/>
      <c r="C8" s="48" t="s">
        <v>6</v>
      </c>
      <c r="D8" s="49"/>
      <c r="E8" s="50"/>
      <c r="F8" s="42" t="s">
        <v>7</v>
      </c>
      <c r="G8" s="43">
        <f>2/3*D16*D17</f>
        <v>0</v>
      </c>
    </row>
    <row r="9" spans="1:7" x14ac:dyDescent="0.25">
      <c r="A9" s="2"/>
      <c r="C9" s="48" t="s">
        <v>8</v>
      </c>
      <c r="D9" s="49"/>
      <c r="E9" s="50"/>
      <c r="F9" s="42" t="s">
        <v>9</v>
      </c>
      <c r="G9" s="43">
        <f>(D10*D11)/2</f>
        <v>0</v>
      </c>
    </row>
    <row r="10" spans="1:7" x14ac:dyDescent="0.25">
      <c r="A10" s="2"/>
      <c r="C10" s="48" t="s">
        <v>10</v>
      </c>
      <c r="D10" s="49"/>
      <c r="E10" s="50"/>
      <c r="F10" s="42" t="s">
        <v>11</v>
      </c>
      <c r="G10" s="43">
        <f>2/3*D14*D15</f>
        <v>0</v>
      </c>
    </row>
    <row r="11" spans="1:7" x14ac:dyDescent="0.25">
      <c r="A11" s="2"/>
      <c r="C11" s="48" t="s">
        <v>12</v>
      </c>
      <c r="D11" s="49"/>
      <c r="E11" s="50"/>
      <c r="F11" s="42" t="s">
        <v>13</v>
      </c>
      <c r="G11" s="38">
        <f>2/3*D12*D13</f>
        <v>0</v>
      </c>
    </row>
    <row r="12" spans="1:7" x14ac:dyDescent="0.25">
      <c r="A12" s="2"/>
      <c r="C12" s="48" t="s">
        <v>14</v>
      </c>
      <c r="D12" s="49"/>
      <c r="E12" s="50"/>
      <c r="F12" s="42" t="s">
        <v>15</v>
      </c>
      <c r="G12" s="43">
        <f>2/3*D6*D7</f>
        <v>0</v>
      </c>
    </row>
    <row r="13" spans="1:7" x14ac:dyDescent="0.25">
      <c r="A13" s="2"/>
      <c r="C13" s="48" t="s">
        <v>16</v>
      </c>
      <c r="D13" s="49"/>
      <c r="E13" s="50"/>
      <c r="F13" s="42" t="s">
        <v>17</v>
      </c>
      <c r="G13" s="43">
        <f>2/3*D19*D20</f>
        <v>0</v>
      </c>
    </row>
    <row r="14" spans="1:7" x14ac:dyDescent="0.25">
      <c r="A14" s="2"/>
      <c r="C14" s="48" t="s">
        <v>18</v>
      </c>
      <c r="D14" s="49"/>
      <c r="E14" s="51"/>
      <c r="F14" s="44" t="s">
        <v>54</v>
      </c>
      <c r="G14" s="63">
        <f>SUM(G6:G13)</f>
        <v>0</v>
      </c>
    </row>
    <row r="15" spans="1:7" x14ac:dyDescent="0.25">
      <c r="A15" s="2"/>
      <c r="C15" s="48" t="s">
        <v>19</v>
      </c>
      <c r="D15" s="49"/>
      <c r="E15" s="50"/>
      <c r="F15" s="28" t="s">
        <v>55</v>
      </c>
      <c r="G15" s="64"/>
    </row>
    <row r="16" spans="1:7" x14ac:dyDescent="0.25">
      <c r="A16" s="2"/>
      <c r="C16" s="48" t="s">
        <v>20</v>
      </c>
      <c r="D16" s="49"/>
      <c r="E16" s="50"/>
      <c r="F16" s="29" t="s">
        <v>57</v>
      </c>
      <c r="G16" s="75"/>
    </row>
    <row r="17" spans="1:7" x14ac:dyDescent="0.25">
      <c r="A17" s="2"/>
      <c r="C17" s="48" t="s">
        <v>21</v>
      </c>
      <c r="D17" s="49"/>
      <c r="E17" s="50"/>
      <c r="F17" s="30" t="s">
        <v>58</v>
      </c>
      <c r="G17" s="76"/>
    </row>
    <row r="18" spans="1:7" x14ac:dyDescent="0.25">
      <c r="A18" s="2"/>
      <c r="C18" s="48" t="s">
        <v>22</v>
      </c>
      <c r="D18" s="49"/>
      <c r="E18" s="50"/>
      <c r="F18" s="44" t="s">
        <v>61</v>
      </c>
      <c r="G18" s="63">
        <f>G16*G17/2</f>
        <v>0</v>
      </c>
    </row>
    <row r="19" spans="1:7" x14ac:dyDescent="0.25">
      <c r="A19" s="2"/>
      <c r="C19" s="48" t="s">
        <v>23</v>
      </c>
      <c r="D19" s="49"/>
      <c r="E19" s="50"/>
      <c r="F19" s="28" t="s">
        <v>56</v>
      </c>
      <c r="G19" s="64"/>
    </row>
    <row r="20" spans="1:7" ht="13.8" x14ac:dyDescent="0.25">
      <c r="A20" s="67"/>
      <c r="C20" s="48" t="s">
        <v>24</v>
      </c>
      <c r="D20" s="49"/>
      <c r="E20" s="50"/>
      <c r="F20" s="31" t="s">
        <v>59</v>
      </c>
      <c r="G20" s="65">
        <v>0</v>
      </c>
    </row>
    <row r="21" spans="1:7" x14ac:dyDescent="0.25">
      <c r="A21" s="2"/>
      <c r="C21" s="48" t="s">
        <v>25</v>
      </c>
      <c r="D21" s="49"/>
      <c r="E21" s="50"/>
      <c r="F21" s="32" t="s">
        <v>60</v>
      </c>
      <c r="G21" s="68">
        <v>0</v>
      </c>
    </row>
    <row r="22" spans="1:7" x14ac:dyDescent="0.25">
      <c r="A22" s="2"/>
      <c r="C22" s="48" t="s">
        <v>26</v>
      </c>
      <c r="D22" s="49"/>
      <c r="E22" s="50"/>
      <c r="F22" s="31" t="s">
        <v>57</v>
      </c>
      <c r="G22" s="66">
        <v>0</v>
      </c>
    </row>
    <row r="23" spans="1:7" x14ac:dyDescent="0.25">
      <c r="A23" s="2"/>
      <c r="C23" s="6"/>
      <c r="F23" s="44" t="s">
        <v>62</v>
      </c>
      <c r="G23" s="63">
        <f>G20*G22</f>
        <v>0</v>
      </c>
    </row>
    <row r="24" spans="1:7" ht="7.5" customHeight="1" x14ac:dyDescent="0.25">
      <c r="A24" s="2"/>
      <c r="C24" s="6"/>
      <c r="F24" s="27"/>
      <c r="G24" s="69"/>
    </row>
    <row r="25" spans="1:7" ht="13.5" customHeight="1" x14ac:dyDescent="0.25">
      <c r="A25" s="2"/>
      <c r="B25" s="6"/>
      <c r="C25" s="6"/>
      <c r="F25" s="44" t="s">
        <v>34</v>
      </c>
      <c r="G25" s="59">
        <f>G23+G18+G14</f>
        <v>0</v>
      </c>
    </row>
    <row r="26" spans="1:7" x14ac:dyDescent="0.25">
      <c r="A26" s="2"/>
      <c r="B26" s="6"/>
      <c r="G26" s="4"/>
    </row>
    <row r="27" spans="1:7" x14ac:dyDescent="0.25">
      <c r="A27" s="2"/>
      <c r="B27" s="6"/>
      <c r="G27" s="4"/>
    </row>
    <row r="28" spans="1:7" x14ac:dyDescent="0.25">
      <c r="A28" s="2"/>
      <c r="B28" s="6"/>
      <c r="G28" s="4"/>
    </row>
    <row r="29" spans="1:7" x14ac:dyDescent="0.25">
      <c r="A29" s="2"/>
      <c r="B29" s="6"/>
      <c r="C29" s="6"/>
      <c r="G29" s="4"/>
    </row>
    <row r="30" spans="1:7" x14ac:dyDescent="0.25">
      <c r="A30" s="2"/>
      <c r="B30" s="137" t="s">
        <v>63</v>
      </c>
      <c r="C30" s="138"/>
      <c r="D30" s="138"/>
      <c r="E30" s="85"/>
      <c r="F30" s="41" t="s">
        <v>51</v>
      </c>
      <c r="G30" s="78"/>
    </row>
    <row r="31" spans="1:7" x14ac:dyDescent="0.25">
      <c r="A31" s="2"/>
      <c r="B31" s="41" t="s">
        <v>49</v>
      </c>
      <c r="C31" s="134"/>
      <c r="D31" s="141"/>
      <c r="E31" s="40"/>
      <c r="F31" s="41" t="s">
        <v>52</v>
      </c>
      <c r="G31" s="78"/>
    </row>
    <row r="32" spans="1:7" x14ac:dyDescent="0.25">
      <c r="A32" s="2"/>
      <c r="B32" s="41" t="s">
        <v>94</v>
      </c>
      <c r="C32" s="134"/>
      <c r="D32" s="135"/>
      <c r="E32" s="40"/>
      <c r="F32" s="41" t="s">
        <v>53</v>
      </c>
      <c r="G32" s="78"/>
    </row>
    <row r="33" spans="1:7" x14ac:dyDescent="0.25">
      <c r="A33" s="2"/>
      <c r="B33" s="27"/>
      <c r="C33" s="74" t="s">
        <v>90</v>
      </c>
      <c r="D33" s="84"/>
      <c r="E33" s="40"/>
      <c r="F33" s="34" t="s">
        <v>92</v>
      </c>
      <c r="G33" s="77">
        <f>(D34+D41)*0.95</f>
        <v>0</v>
      </c>
    </row>
    <row r="34" spans="1:7" x14ac:dyDescent="0.25">
      <c r="A34" s="2"/>
      <c r="B34" s="27"/>
      <c r="C34" s="74" t="s">
        <v>2</v>
      </c>
      <c r="D34" s="84"/>
      <c r="E34" s="83"/>
      <c r="F34" s="37" t="s">
        <v>91</v>
      </c>
      <c r="G34" s="43">
        <f>(D34+D41)*D37/2</f>
        <v>0</v>
      </c>
    </row>
    <row r="35" spans="1:7" x14ac:dyDescent="0.25">
      <c r="A35" s="2"/>
      <c r="B35" s="88" t="s">
        <v>96</v>
      </c>
      <c r="C35" s="74" t="s">
        <v>37</v>
      </c>
      <c r="D35" s="84"/>
      <c r="E35" s="39"/>
      <c r="F35" s="35" t="s">
        <v>35</v>
      </c>
      <c r="G35" s="43">
        <f>2/3*D38*D39</f>
        <v>0</v>
      </c>
    </row>
    <row r="36" spans="1:7" x14ac:dyDescent="0.25">
      <c r="A36" s="2"/>
      <c r="C36" s="74" t="s">
        <v>6</v>
      </c>
      <c r="D36" s="84"/>
      <c r="E36" s="36"/>
      <c r="F36" s="35" t="s">
        <v>36</v>
      </c>
      <c r="G36" s="43">
        <f>(2/3*D36*D40)</f>
        <v>0</v>
      </c>
    </row>
    <row r="37" spans="1:7" ht="13.8" x14ac:dyDescent="0.25">
      <c r="A37" s="67"/>
      <c r="C37" s="74" t="s">
        <v>22</v>
      </c>
      <c r="D37" s="84"/>
      <c r="E37" s="36"/>
      <c r="F37" s="35" t="s">
        <v>38</v>
      </c>
      <c r="G37" s="43">
        <f>(2/3*D34*D35)</f>
        <v>0</v>
      </c>
    </row>
    <row r="38" spans="1:7" x14ac:dyDescent="0.25">
      <c r="A38" s="2"/>
      <c r="C38" s="74" t="s">
        <v>23</v>
      </c>
      <c r="D38" s="84"/>
      <c r="E38" s="36"/>
      <c r="F38" s="35" t="s">
        <v>93</v>
      </c>
      <c r="G38" s="43">
        <f>(D41*D33/2)*-1</f>
        <v>0</v>
      </c>
    </row>
    <row r="39" spans="1:7" x14ac:dyDescent="0.25">
      <c r="A39" s="2"/>
      <c r="B39" s="88" t="s">
        <v>95</v>
      </c>
      <c r="C39" s="74" t="s">
        <v>27</v>
      </c>
      <c r="D39" s="84"/>
      <c r="E39" s="36"/>
      <c r="F39" s="52"/>
      <c r="G39" s="70"/>
    </row>
    <row r="40" spans="1:7" x14ac:dyDescent="0.25">
      <c r="A40" s="2"/>
      <c r="B40" s="88" t="s">
        <v>95</v>
      </c>
      <c r="C40" s="74" t="s">
        <v>29</v>
      </c>
      <c r="D40" s="84"/>
      <c r="E40" s="36"/>
      <c r="F40" s="142" t="s">
        <v>28</v>
      </c>
      <c r="G40" s="140">
        <f>SUM(G34:G38)</f>
        <v>0</v>
      </c>
    </row>
    <row r="41" spans="1:7" x14ac:dyDescent="0.25">
      <c r="A41" s="2"/>
      <c r="B41" s="87"/>
      <c r="C41" s="74" t="s">
        <v>89</v>
      </c>
      <c r="D41" s="84"/>
      <c r="E41" s="36"/>
      <c r="F41" s="142"/>
      <c r="G41" s="140"/>
    </row>
    <row r="42" spans="1:7" ht="8.25" customHeight="1" x14ac:dyDescent="0.25">
      <c r="A42" s="2"/>
      <c r="G42" s="4"/>
    </row>
    <row r="43" spans="1:7" x14ac:dyDescent="0.25">
      <c r="A43" s="2"/>
      <c r="B43" s="137" t="s">
        <v>0</v>
      </c>
      <c r="C43" s="138"/>
      <c r="D43" s="138"/>
      <c r="E43" s="138"/>
      <c r="F43" s="138"/>
      <c r="G43" s="139"/>
    </row>
    <row r="44" spans="1:7" x14ac:dyDescent="0.25">
      <c r="A44" s="2"/>
      <c r="B44" s="41" t="s">
        <v>49</v>
      </c>
      <c r="C44" s="134"/>
      <c r="D44" s="141"/>
      <c r="E44" s="40"/>
      <c r="F44" s="41" t="s">
        <v>51</v>
      </c>
      <c r="G44" s="78"/>
    </row>
    <row r="45" spans="1:7" x14ac:dyDescent="0.25">
      <c r="A45" s="2"/>
      <c r="B45" s="41" t="s">
        <v>50</v>
      </c>
      <c r="C45" s="134"/>
      <c r="D45" s="141"/>
      <c r="E45" s="40"/>
      <c r="F45" s="41" t="s">
        <v>53</v>
      </c>
      <c r="G45" s="78"/>
    </row>
    <row r="46" spans="1:7" x14ac:dyDescent="0.25">
      <c r="A46" s="2"/>
      <c r="C46" s="41" t="s">
        <v>30</v>
      </c>
      <c r="D46" s="49"/>
      <c r="E46" s="50"/>
      <c r="F46" s="35" t="s">
        <v>102</v>
      </c>
      <c r="G46" s="89">
        <f>IF(D48="",0,(D48/D49)*100)</f>
        <v>0</v>
      </c>
    </row>
    <row r="47" spans="1:7" x14ac:dyDescent="0.25">
      <c r="A47" s="2"/>
      <c r="C47" s="41" t="s">
        <v>31</v>
      </c>
      <c r="D47" s="49"/>
      <c r="E47" s="50"/>
      <c r="F47" s="41" t="s">
        <v>103</v>
      </c>
      <c r="G47" s="90">
        <f>((D49*(D46+D47))/4)+(((D48-(D49/2))*2/3)*((D46+D47)/2))</f>
        <v>0</v>
      </c>
    </row>
    <row r="48" spans="1:7" x14ac:dyDescent="0.25">
      <c r="A48" s="2"/>
      <c r="C48" s="41" t="s">
        <v>32</v>
      </c>
      <c r="D48" s="49"/>
      <c r="E48" s="40"/>
      <c r="F48" s="143" t="s">
        <v>104</v>
      </c>
      <c r="G48" s="144"/>
    </row>
    <row r="49" spans="1:7" x14ac:dyDescent="0.25">
      <c r="A49" s="2"/>
      <c r="C49" s="41" t="s">
        <v>33</v>
      </c>
      <c r="D49" s="49"/>
      <c r="E49" s="54"/>
      <c r="F49" s="145"/>
      <c r="G49" s="146"/>
    </row>
    <row r="50" spans="1:7" x14ac:dyDescent="0.25">
      <c r="A50" s="2"/>
      <c r="E50" s="53"/>
      <c r="F50" s="147"/>
      <c r="G50" s="148"/>
    </row>
    <row r="51" spans="1:7" ht="5.25" customHeight="1" x14ac:dyDescent="0.25">
      <c r="A51" s="2"/>
      <c r="G51" s="4"/>
    </row>
    <row r="52" spans="1:7" x14ac:dyDescent="0.25">
      <c r="A52" s="24" t="s">
        <v>75</v>
      </c>
      <c r="B52" s="25"/>
      <c r="C52" s="25"/>
      <c r="D52" s="25"/>
      <c r="E52" s="25"/>
      <c r="F52" s="25"/>
      <c r="G52" s="26"/>
    </row>
    <row r="53" spans="1:7" x14ac:dyDescent="0.25">
      <c r="A53" s="11" t="s">
        <v>76</v>
      </c>
      <c r="B53" s="128"/>
      <c r="C53" s="136"/>
      <c r="D53" s="129"/>
      <c r="E53" s="116"/>
      <c r="F53" s="116"/>
      <c r="G53" s="56"/>
    </row>
    <row r="54" spans="1:7" x14ac:dyDescent="0.25">
      <c r="A54" s="11" t="s">
        <v>77</v>
      </c>
      <c r="B54" s="128"/>
      <c r="C54" s="136"/>
      <c r="D54" s="129"/>
      <c r="E54" s="21"/>
      <c r="F54" s="21"/>
      <c r="G54" s="56"/>
    </row>
    <row r="55" spans="1:7" x14ac:dyDescent="0.25">
      <c r="A55" s="11" t="s">
        <v>78</v>
      </c>
      <c r="B55" s="128"/>
      <c r="C55" s="136"/>
      <c r="D55" s="129"/>
      <c r="E55" s="21"/>
      <c r="F55" s="21"/>
      <c r="G55" s="56"/>
    </row>
    <row r="56" spans="1:7" ht="7.5" customHeight="1" x14ac:dyDescent="0.25">
      <c r="A56" s="11"/>
      <c r="B56" s="23"/>
      <c r="C56" s="23"/>
      <c r="D56" s="12"/>
      <c r="E56" s="12"/>
      <c r="F56" s="12"/>
      <c r="G56" s="56"/>
    </row>
    <row r="57" spans="1:7" ht="13.8" x14ac:dyDescent="0.3">
      <c r="A57" s="58" t="s">
        <v>118</v>
      </c>
      <c r="B57" s="12"/>
      <c r="C57" s="12"/>
      <c r="D57" s="12"/>
      <c r="E57" s="12"/>
      <c r="F57" s="12"/>
      <c r="G57" s="55"/>
    </row>
    <row r="58" spans="1:7" ht="3.75" customHeight="1" x14ac:dyDescent="0.25">
      <c r="A58" s="14"/>
      <c r="B58" s="15"/>
      <c r="C58" s="15"/>
      <c r="D58" s="15"/>
      <c r="E58" s="15"/>
      <c r="F58" s="15"/>
      <c r="G58" s="16"/>
    </row>
    <row r="62" spans="1:7" x14ac:dyDescent="0.25">
      <c r="F62" s="86"/>
    </row>
  </sheetData>
  <sheetProtection algorithmName="SHA-512" hashValue="Qfh722UoKcMvexrfJQLe+3gtpGGMzR9q9J43n0RVLwtzs3L9R3cpbyIcQBQs/t7x7DJMozlkA8jfaAWkAOgeUA==" saltValue="wqLv2mzCej8oAp9DRPwD5w==" spinCount="100000" sheet="1" objects="1" scenarios="1"/>
  <mergeCells count="16">
    <mergeCell ref="C3:D3"/>
    <mergeCell ref="C4:D4"/>
    <mergeCell ref="C5:D5"/>
    <mergeCell ref="C31:D31"/>
    <mergeCell ref="B30:D30"/>
    <mergeCell ref="C32:D32"/>
    <mergeCell ref="B54:D54"/>
    <mergeCell ref="B55:D55"/>
    <mergeCell ref="B43:G43"/>
    <mergeCell ref="G40:G41"/>
    <mergeCell ref="C44:D44"/>
    <mergeCell ref="C45:D45"/>
    <mergeCell ref="E53:F53"/>
    <mergeCell ref="B53:D53"/>
    <mergeCell ref="F40:F41"/>
    <mergeCell ref="F48:G50"/>
  </mergeCells>
  <phoneticPr fontId="27" type="noConversion"/>
  <pageMargins left="0.78740157499999996" right="0.78740157499999996" top="0.984251969" bottom="0.984251969" header="0.4921259845" footer="0.4921259845"/>
  <headerFooter alignWithMargins="0"/>
  <drawing r:id="rId1"/>
  <legacyDrawing r:id="rId2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62"/>
  <sheetViews>
    <sheetView workbookViewId="0">
      <selection activeCell="J12" sqref="J12"/>
    </sheetView>
  </sheetViews>
  <sheetFormatPr baseColWidth="10" defaultRowHeight="13.2" x14ac:dyDescent="0.25"/>
  <cols>
    <col min="1" max="1" width="33.109375" customWidth="1"/>
    <col min="2" max="2" width="10.109375" customWidth="1"/>
    <col min="3" max="3" width="5.44140625" customWidth="1"/>
    <col min="4" max="4" width="6.33203125" customWidth="1"/>
    <col min="5" max="5" width="1.44140625" customWidth="1"/>
    <col min="6" max="6" width="15.44140625" customWidth="1"/>
  </cols>
  <sheetData>
    <row r="1" spans="1:8" ht="15.6" x14ac:dyDescent="0.3">
      <c r="A1" s="60"/>
      <c r="B1" s="61" t="s">
        <v>48</v>
      </c>
      <c r="C1" s="61"/>
      <c r="D1" s="61"/>
      <c r="E1" s="61"/>
      <c r="F1" s="61"/>
      <c r="G1" s="62"/>
    </row>
    <row r="2" spans="1:8" ht="5.25" customHeight="1" x14ac:dyDescent="0.25">
      <c r="A2" s="2"/>
      <c r="G2" s="4"/>
    </row>
    <row r="3" spans="1:8" x14ac:dyDescent="0.25">
      <c r="A3" s="109" t="s">
        <v>106</v>
      </c>
      <c r="C3" s="149" t="s">
        <v>64</v>
      </c>
      <c r="D3" s="150"/>
      <c r="E3" s="151"/>
      <c r="F3" s="155"/>
      <c r="G3" s="141"/>
    </row>
    <row r="4" spans="1:8" x14ac:dyDescent="0.25">
      <c r="A4" s="2"/>
      <c r="C4" s="149" t="s">
        <v>49</v>
      </c>
      <c r="D4" s="150"/>
      <c r="E4" s="151"/>
      <c r="F4" s="155"/>
      <c r="G4" s="141"/>
    </row>
    <row r="5" spans="1:8" x14ac:dyDescent="0.25">
      <c r="A5" s="2"/>
      <c r="C5" s="149" t="s">
        <v>50</v>
      </c>
      <c r="D5" s="150"/>
      <c r="E5" s="151"/>
      <c r="F5" s="155"/>
      <c r="G5" s="141"/>
    </row>
    <row r="6" spans="1:8" x14ac:dyDescent="0.25">
      <c r="A6" s="2"/>
      <c r="C6" s="149" t="s">
        <v>51</v>
      </c>
      <c r="D6" s="150"/>
      <c r="E6" s="151"/>
      <c r="F6" s="155"/>
      <c r="G6" s="141"/>
    </row>
    <row r="7" spans="1:8" x14ac:dyDescent="0.25">
      <c r="A7" s="2"/>
      <c r="C7" s="149" t="s">
        <v>52</v>
      </c>
      <c r="D7" s="150"/>
      <c r="E7" s="151"/>
      <c r="F7" s="155"/>
      <c r="G7" s="141"/>
    </row>
    <row r="8" spans="1:8" x14ac:dyDescent="0.25">
      <c r="A8" s="2"/>
      <c r="C8" s="149" t="s">
        <v>53</v>
      </c>
      <c r="D8" s="150"/>
      <c r="E8" s="151"/>
      <c r="F8" s="155"/>
      <c r="G8" s="141"/>
    </row>
    <row r="9" spans="1:8" x14ac:dyDescent="0.25">
      <c r="A9" s="2"/>
      <c r="C9" s="48" t="s">
        <v>2</v>
      </c>
      <c r="D9" s="49"/>
      <c r="E9" s="50"/>
      <c r="F9" s="42" t="s">
        <v>3</v>
      </c>
      <c r="G9" s="43">
        <f>((D21+D25)*(D9-D24)+(D24*D21))/2</f>
        <v>0</v>
      </c>
      <c r="H9" s="6"/>
    </row>
    <row r="10" spans="1:8" x14ac:dyDescent="0.25">
      <c r="A10" s="2"/>
      <c r="C10" s="48" t="s">
        <v>4</v>
      </c>
      <c r="D10" s="49"/>
      <c r="E10" s="50"/>
      <c r="F10" s="42" t="s">
        <v>5</v>
      </c>
      <c r="G10" s="43">
        <f>(D11*D12)/2</f>
        <v>0</v>
      </c>
      <c r="H10" s="6"/>
    </row>
    <row r="11" spans="1:8" x14ac:dyDescent="0.25">
      <c r="A11" s="2"/>
      <c r="C11" s="48" t="s">
        <v>6</v>
      </c>
      <c r="D11" s="49"/>
      <c r="E11" s="50"/>
      <c r="F11" s="42" t="s">
        <v>7</v>
      </c>
      <c r="G11" s="43">
        <f>2/3*D19*D20</f>
        <v>0</v>
      </c>
      <c r="H11" s="6"/>
    </row>
    <row r="12" spans="1:8" x14ac:dyDescent="0.25">
      <c r="A12" s="2"/>
      <c r="C12" s="48" t="s">
        <v>8</v>
      </c>
      <c r="D12" s="49"/>
      <c r="E12" s="50"/>
      <c r="F12" s="42" t="s">
        <v>9</v>
      </c>
      <c r="G12" s="43">
        <f>(D13*D14)/2</f>
        <v>0</v>
      </c>
      <c r="H12" s="6"/>
    </row>
    <row r="13" spans="1:8" x14ac:dyDescent="0.25">
      <c r="A13" s="2"/>
      <c r="C13" s="48" t="s">
        <v>10</v>
      </c>
      <c r="D13" s="49"/>
      <c r="E13" s="50"/>
      <c r="F13" s="42" t="s">
        <v>11</v>
      </c>
      <c r="G13" s="43">
        <f>2/3*D17*D18</f>
        <v>0</v>
      </c>
      <c r="H13" s="6"/>
    </row>
    <row r="14" spans="1:8" x14ac:dyDescent="0.25">
      <c r="A14" s="2"/>
      <c r="C14" s="48" t="s">
        <v>12</v>
      </c>
      <c r="D14" s="49"/>
      <c r="E14" s="51"/>
      <c r="F14" s="42" t="s">
        <v>13</v>
      </c>
      <c r="G14" s="38">
        <f>2/3*D15*D16</f>
        <v>0</v>
      </c>
      <c r="H14" s="6"/>
    </row>
    <row r="15" spans="1:8" x14ac:dyDescent="0.25">
      <c r="A15" s="2"/>
      <c r="C15" s="48" t="s">
        <v>14</v>
      </c>
      <c r="D15" s="49"/>
      <c r="E15" s="50"/>
      <c r="F15" s="42" t="s">
        <v>15</v>
      </c>
      <c r="G15" s="43">
        <f>2/3*D9*D10</f>
        <v>0</v>
      </c>
      <c r="H15" s="6"/>
    </row>
    <row r="16" spans="1:8" x14ac:dyDescent="0.25">
      <c r="A16" s="2"/>
      <c r="C16" s="48" t="s">
        <v>16</v>
      </c>
      <c r="D16" s="49"/>
      <c r="E16" s="50"/>
      <c r="F16" s="35" t="s">
        <v>110</v>
      </c>
      <c r="G16" s="43">
        <f>(D22*D23)/2</f>
        <v>0</v>
      </c>
      <c r="H16" s="6"/>
    </row>
    <row r="17" spans="1:8" x14ac:dyDescent="0.25">
      <c r="A17" s="2"/>
      <c r="C17" s="48" t="s">
        <v>18</v>
      </c>
      <c r="D17" s="49"/>
      <c r="E17" s="50"/>
      <c r="F17" s="35" t="s">
        <v>111</v>
      </c>
      <c r="G17" s="43">
        <f>2/3*D26*D27</f>
        <v>0</v>
      </c>
      <c r="H17" s="6"/>
    </row>
    <row r="18" spans="1:8" x14ac:dyDescent="0.25">
      <c r="A18" s="2"/>
      <c r="C18" s="48" t="s">
        <v>19</v>
      </c>
      <c r="D18" s="49"/>
      <c r="E18" s="50"/>
      <c r="F18" s="35" t="s">
        <v>112</v>
      </c>
      <c r="G18" s="43">
        <f>2/3*D28*D29</f>
        <v>0</v>
      </c>
      <c r="H18" s="6"/>
    </row>
    <row r="19" spans="1:8" x14ac:dyDescent="0.25">
      <c r="A19" s="2"/>
      <c r="C19" s="48" t="s">
        <v>20</v>
      </c>
      <c r="D19" s="49"/>
      <c r="E19" s="50"/>
      <c r="F19" s="44" t="s">
        <v>54</v>
      </c>
      <c r="G19" s="63">
        <f>SUM(G9:G18)</f>
        <v>0</v>
      </c>
      <c r="H19" s="6"/>
    </row>
    <row r="20" spans="1:8" ht="13.8" x14ac:dyDescent="0.25">
      <c r="A20" s="67"/>
      <c r="C20" s="48" t="s">
        <v>21</v>
      </c>
      <c r="D20" s="49"/>
      <c r="E20" s="50"/>
      <c r="F20" s="28" t="s">
        <v>55</v>
      </c>
      <c r="G20" s="64"/>
    </row>
    <row r="21" spans="1:8" x14ac:dyDescent="0.25">
      <c r="A21" s="2"/>
      <c r="C21" s="48" t="s">
        <v>22</v>
      </c>
      <c r="D21" s="49"/>
      <c r="E21" s="50"/>
      <c r="F21" s="29" t="s">
        <v>57</v>
      </c>
      <c r="G21" s="75">
        <v>0</v>
      </c>
    </row>
    <row r="22" spans="1:8" x14ac:dyDescent="0.25">
      <c r="A22" s="2"/>
      <c r="C22" s="48" t="s">
        <v>23</v>
      </c>
      <c r="D22" s="49"/>
      <c r="E22" s="50"/>
      <c r="F22" s="30" t="s">
        <v>58</v>
      </c>
      <c r="G22" s="76">
        <v>0</v>
      </c>
    </row>
    <row r="23" spans="1:8" x14ac:dyDescent="0.25">
      <c r="A23" s="2"/>
      <c r="C23" s="48" t="s">
        <v>24</v>
      </c>
      <c r="D23" s="49"/>
      <c r="F23" s="44" t="s">
        <v>61</v>
      </c>
      <c r="G23" s="63">
        <f>G21*G22/2</f>
        <v>0</v>
      </c>
    </row>
    <row r="24" spans="1:8" ht="13.5" customHeight="1" x14ac:dyDescent="0.25">
      <c r="A24" s="2"/>
      <c r="C24" s="48" t="s">
        <v>25</v>
      </c>
      <c r="D24" s="49"/>
      <c r="F24" s="28" t="s">
        <v>56</v>
      </c>
      <c r="G24" s="64"/>
    </row>
    <row r="25" spans="1:8" ht="13.5" customHeight="1" x14ac:dyDescent="0.25">
      <c r="A25" s="2"/>
      <c r="B25" s="6"/>
      <c r="C25" s="48" t="s">
        <v>26</v>
      </c>
      <c r="D25" s="49"/>
      <c r="F25" s="31" t="s">
        <v>59</v>
      </c>
      <c r="G25" s="75">
        <v>0</v>
      </c>
    </row>
    <row r="26" spans="1:8" x14ac:dyDescent="0.25">
      <c r="A26" s="2"/>
      <c r="B26" s="6"/>
      <c r="C26" s="48" t="s">
        <v>107</v>
      </c>
      <c r="D26" s="49"/>
      <c r="F26" s="32" t="s">
        <v>60</v>
      </c>
      <c r="G26" s="110">
        <v>0</v>
      </c>
    </row>
    <row r="27" spans="1:8" x14ac:dyDescent="0.25">
      <c r="A27" s="2"/>
      <c r="B27" s="6"/>
      <c r="C27" s="48" t="s">
        <v>108</v>
      </c>
      <c r="D27" s="49"/>
      <c r="F27" s="31" t="s">
        <v>57</v>
      </c>
      <c r="G27" s="76">
        <v>0</v>
      </c>
    </row>
    <row r="28" spans="1:8" x14ac:dyDescent="0.25">
      <c r="A28" s="2"/>
      <c r="B28" s="6"/>
      <c r="C28" s="48" t="s">
        <v>109</v>
      </c>
      <c r="D28" s="49"/>
      <c r="F28" s="44" t="s">
        <v>62</v>
      </c>
      <c r="G28" s="63">
        <f>G25*G27</f>
        <v>0</v>
      </c>
    </row>
    <row r="29" spans="1:8" x14ac:dyDescent="0.25">
      <c r="A29" s="2"/>
      <c r="B29" s="6"/>
      <c r="C29" s="48" t="s">
        <v>27</v>
      </c>
      <c r="D29" s="49"/>
      <c r="F29" s="27"/>
      <c r="G29" s="69"/>
    </row>
    <row r="30" spans="1:8" x14ac:dyDescent="0.25">
      <c r="A30" s="2"/>
      <c r="B30" s="152"/>
      <c r="C30" s="152"/>
      <c r="D30" s="152"/>
      <c r="E30" s="101"/>
      <c r="F30" s="74" t="s">
        <v>34</v>
      </c>
      <c r="G30" s="59">
        <f>G28+G23+G19</f>
        <v>0</v>
      </c>
    </row>
    <row r="31" spans="1:8" x14ac:dyDescent="0.25">
      <c r="A31" s="2"/>
      <c r="B31" s="27"/>
      <c r="C31" s="153"/>
      <c r="D31" s="154"/>
    </row>
    <row r="32" spans="1:8" x14ac:dyDescent="0.25">
      <c r="A32" s="2"/>
      <c r="B32" s="27"/>
      <c r="C32" s="153"/>
      <c r="D32" s="153"/>
    </row>
    <row r="33" spans="1:7" x14ac:dyDescent="0.25">
      <c r="A33" s="2"/>
      <c r="B33" s="27"/>
      <c r="C33" s="103"/>
      <c r="D33" s="53"/>
    </row>
    <row r="34" spans="1:7" x14ac:dyDescent="0.25">
      <c r="A34" s="2"/>
      <c r="B34" s="27"/>
      <c r="C34" s="103"/>
      <c r="D34" s="53"/>
      <c r="F34" s="104"/>
      <c r="G34" s="105"/>
    </row>
    <row r="35" spans="1:7" x14ac:dyDescent="0.25">
      <c r="A35" s="156" t="s">
        <v>114</v>
      </c>
      <c r="B35" s="157"/>
      <c r="C35" s="103"/>
      <c r="D35" s="53"/>
      <c r="E35" s="106"/>
      <c r="F35" s="104"/>
      <c r="G35" s="105"/>
    </row>
    <row r="36" spans="1:7" x14ac:dyDescent="0.25">
      <c r="A36" s="2"/>
      <c r="C36" s="103"/>
      <c r="D36" s="53"/>
      <c r="E36" s="106"/>
      <c r="F36" s="104"/>
      <c r="G36" s="105"/>
    </row>
    <row r="37" spans="1:7" ht="13.8" x14ac:dyDescent="0.25">
      <c r="A37" s="67"/>
      <c r="C37" s="103"/>
      <c r="D37" s="53"/>
      <c r="E37" s="106"/>
      <c r="F37" s="104"/>
      <c r="G37" s="105"/>
    </row>
    <row r="38" spans="1:7" x14ac:dyDescent="0.25">
      <c r="A38" s="160" t="s">
        <v>113</v>
      </c>
      <c r="B38" s="161"/>
      <c r="C38" s="161"/>
      <c r="D38" s="161"/>
      <c r="E38" s="161"/>
      <c r="F38" s="161"/>
      <c r="G38" s="161"/>
    </row>
    <row r="39" spans="1:7" x14ac:dyDescent="0.25">
      <c r="A39" s="2"/>
      <c r="B39" s="8"/>
      <c r="C39" s="103"/>
      <c r="D39" s="53"/>
      <c r="E39" s="106"/>
      <c r="F39" s="104"/>
      <c r="G39" s="105"/>
    </row>
    <row r="40" spans="1:7" x14ac:dyDescent="0.25">
      <c r="A40" s="2"/>
      <c r="B40" s="8"/>
      <c r="C40" s="103"/>
      <c r="D40" s="53"/>
      <c r="E40" s="106"/>
      <c r="F40" s="162"/>
      <c r="G40" s="163"/>
    </row>
    <row r="41" spans="1:7" x14ac:dyDescent="0.25">
      <c r="A41" s="2"/>
      <c r="B41" s="87"/>
      <c r="C41" s="103"/>
      <c r="D41" s="53"/>
      <c r="E41" s="106"/>
      <c r="F41" s="162"/>
      <c r="G41" s="163"/>
    </row>
    <row r="42" spans="1:7" ht="8.25" customHeight="1" x14ac:dyDescent="0.25">
      <c r="A42" s="2"/>
    </row>
    <row r="43" spans="1:7" x14ac:dyDescent="0.25">
      <c r="A43" s="2"/>
      <c r="B43" s="152"/>
      <c r="C43" s="152"/>
      <c r="D43" s="152"/>
      <c r="E43" s="152"/>
      <c r="F43" s="152"/>
      <c r="G43" s="152"/>
    </row>
    <row r="44" spans="1:7" x14ac:dyDescent="0.25">
      <c r="A44" s="2"/>
      <c r="B44" s="27"/>
      <c r="C44" s="153"/>
      <c r="D44" s="154"/>
      <c r="F44" s="27"/>
      <c r="G44" s="102"/>
    </row>
    <row r="45" spans="1:7" x14ac:dyDescent="0.25">
      <c r="A45" s="2"/>
      <c r="B45" s="27"/>
      <c r="C45" s="153"/>
      <c r="D45" s="154"/>
      <c r="F45" s="27"/>
      <c r="G45" s="102"/>
    </row>
    <row r="46" spans="1:7" x14ac:dyDescent="0.25">
      <c r="A46" s="2"/>
      <c r="C46" s="27"/>
      <c r="D46" s="53"/>
      <c r="E46" s="53"/>
      <c r="F46" s="104"/>
      <c r="G46" s="107"/>
    </row>
    <row r="47" spans="1:7" x14ac:dyDescent="0.25">
      <c r="A47" s="2"/>
      <c r="C47" s="27"/>
      <c r="D47" s="53"/>
      <c r="E47" s="53"/>
      <c r="F47" s="27"/>
      <c r="G47" s="108"/>
    </row>
    <row r="48" spans="1:7" x14ac:dyDescent="0.25">
      <c r="A48" s="158" t="s">
        <v>115</v>
      </c>
      <c r="B48" s="159"/>
      <c r="C48" s="159"/>
      <c r="D48" s="159"/>
      <c r="E48" s="159"/>
      <c r="F48" s="159"/>
      <c r="G48" s="159"/>
    </row>
    <row r="49" spans="1:7" x14ac:dyDescent="0.25">
      <c r="A49" s="2"/>
      <c r="C49" s="27"/>
      <c r="D49" s="53"/>
      <c r="E49" s="53"/>
      <c r="F49" s="111"/>
      <c r="G49" s="111"/>
    </row>
    <row r="50" spans="1:7" x14ac:dyDescent="0.25">
      <c r="A50" s="2"/>
      <c r="E50" s="53"/>
      <c r="F50" s="111"/>
      <c r="G50" s="111"/>
    </row>
    <row r="51" spans="1:7" ht="5.25" customHeight="1" x14ac:dyDescent="0.25">
      <c r="A51" s="2"/>
      <c r="G51" s="4"/>
    </row>
    <row r="52" spans="1:7" x14ac:dyDescent="0.25">
      <c r="A52" s="24" t="s">
        <v>75</v>
      </c>
      <c r="B52" s="25"/>
      <c r="C52" s="25"/>
      <c r="D52" s="25"/>
      <c r="E52" s="25"/>
      <c r="F52" s="25"/>
      <c r="G52" s="26"/>
    </row>
    <row r="53" spans="1:7" x14ac:dyDescent="0.25">
      <c r="A53" s="11" t="s">
        <v>76</v>
      </c>
      <c r="B53" s="128"/>
      <c r="C53" s="136"/>
      <c r="D53" s="129"/>
      <c r="E53" s="116"/>
      <c r="F53" s="116"/>
      <c r="G53" s="56"/>
    </row>
    <row r="54" spans="1:7" x14ac:dyDescent="0.25">
      <c r="A54" s="11" t="s">
        <v>77</v>
      </c>
      <c r="B54" s="128"/>
      <c r="C54" s="136"/>
      <c r="D54" s="129"/>
      <c r="E54" s="21"/>
      <c r="F54" s="21"/>
      <c r="G54" s="56"/>
    </row>
    <row r="55" spans="1:7" x14ac:dyDescent="0.25">
      <c r="A55" s="11" t="s">
        <v>78</v>
      </c>
      <c r="B55" s="128"/>
      <c r="C55" s="136"/>
      <c r="D55" s="129"/>
      <c r="E55" s="21"/>
      <c r="F55" s="21"/>
      <c r="G55" s="56"/>
    </row>
    <row r="56" spans="1:7" ht="7.5" customHeight="1" x14ac:dyDescent="0.25">
      <c r="A56" s="11"/>
      <c r="B56" s="23"/>
      <c r="C56" s="23"/>
      <c r="D56" s="12"/>
      <c r="E56" s="12"/>
      <c r="F56" s="12"/>
      <c r="G56" s="56"/>
    </row>
    <row r="57" spans="1:7" ht="13.8" x14ac:dyDescent="0.3">
      <c r="A57" s="58" t="s">
        <v>118</v>
      </c>
      <c r="B57" s="12"/>
      <c r="C57" s="12"/>
      <c r="D57" s="12"/>
      <c r="E57" s="12"/>
      <c r="F57" s="12"/>
      <c r="G57" s="55"/>
    </row>
    <row r="58" spans="1:7" ht="3.75" customHeight="1" x14ac:dyDescent="0.25">
      <c r="A58" s="14"/>
      <c r="B58" s="15"/>
      <c r="C58" s="15"/>
      <c r="D58" s="15"/>
      <c r="E58" s="15"/>
      <c r="F58" s="15"/>
      <c r="G58" s="16"/>
    </row>
    <row r="62" spans="1:7" x14ac:dyDescent="0.25">
      <c r="F62" s="86"/>
    </row>
  </sheetData>
  <sheetProtection algorithmName="SHA-512" hashValue="GOKRkSbP3+Qb3CeEwTK4phgB/TydVPeo/UPvBRtWYTtNdR8JtzsAEx3sGpTAJ4wEQgzUlxTHdqQFX/VcmvjnWw==" saltValue="kobSxzo6FmRyvkSWrhgL/A==" spinCount="100000" sheet="1" objects="1" scenarios="1"/>
  <mergeCells count="27">
    <mergeCell ref="F5:G5"/>
    <mergeCell ref="F6:G6"/>
    <mergeCell ref="F7:G7"/>
    <mergeCell ref="F8:G8"/>
    <mergeCell ref="B54:D54"/>
    <mergeCell ref="A48:G48"/>
    <mergeCell ref="A38:G38"/>
    <mergeCell ref="B53:D53"/>
    <mergeCell ref="E53:F53"/>
    <mergeCell ref="F40:F41"/>
    <mergeCell ref="G40:G41"/>
    <mergeCell ref="B55:D55"/>
    <mergeCell ref="C3:E3"/>
    <mergeCell ref="C4:E4"/>
    <mergeCell ref="C5:E5"/>
    <mergeCell ref="B43:G43"/>
    <mergeCell ref="C44:D44"/>
    <mergeCell ref="C45:D45"/>
    <mergeCell ref="B30:D30"/>
    <mergeCell ref="C31:D31"/>
    <mergeCell ref="C32:D32"/>
    <mergeCell ref="C6:E6"/>
    <mergeCell ref="C7:E7"/>
    <mergeCell ref="C8:E8"/>
    <mergeCell ref="F3:G3"/>
    <mergeCell ref="F4:G4"/>
    <mergeCell ref="A35:B35"/>
  </mergeCells>
  <pageMargins left="0.78740157499999996" right="0.78740157499999996" top="0.984251969" bottom="0.984251969" header="0.4921259845" footer="0.4921259845"/>
  <pageSetup paperSize="9" orientation="portrait" horizontalDpi="4294967294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Request</vt:lpstr>
      <vt:lpstr>Measurement form</vt:lpstr>
      <vt:lpstr>Deck sweeper mainsail</vt:lpstr>
      <vt:lpstr>'Deck sweeper mainsail'!Zone_d_impression</vt:lpstr>
      <vt:lpstr>'Measurement form'!Zone_d_impression</vt:lpstr>
      <vt:lpstr>Request!Zone_d_impression</vt:lpstr>
    </vt:vector>
  </TitlesOfParts>
  <Company>Ligue 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Rouves</dc:creator>
  <cp:lastModifiedBy>Jean-claude ROUVES</cp:lastModifiedBy>
  <cp:lastPrinted>2017-12-22T12:12:19Z</cp:lastPrinted>
  <dcterms:created xsi:type="dcterms:W3CDTF">2009-11-28T07:43:16Z</dcterms:created>
  <dcterms:modified xsi:type="dcterms:W3CDTF">2025-02-08T09:38:39Z</dcterms:modified>
</cp:coreProperties>
</file>